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10/PRESUPUESTO APROBADO DEL AÑO/"/>
    </mc:Choice>
  </mc:AlternateContent>
  <xr:revisionPtr revIDLastSave="0" documentId="13_ncr:1_{67C71F70-49A9-44C6-B218-14928C9F87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I78" i="2"/>
  <c r="J78" i="2"/>
  <c r="K78" i="2"/>
  <c r="L78" i="2"/>
  <c r="M78" i="2"/>
  <c r="N78" i="2"/>
  <c r="O78" i="2"/>
  <c r="O77" i="2" s="1"/>
  <c r="P78" i="2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H77" i="2" l="1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C77" i="2" s="1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H86" i="2" l="1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<sst xmlns="http://schemas.openxmlformats.org/spreadsheetml/2006/main" count="293" uniqueCount="115">
  <si>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</si>
  <si>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</si>
  <si>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</si>
  <si>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</si>
  <si>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</si>
  <si>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</si>
  <si>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</si>
  <si>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</si>
  <si>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</si>
  <si>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</si>
  <si>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</si>
  <si>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</si>
  <si>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</si>
  <si>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</si>
  <si>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</si>
  <si>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</si>
  <si>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</si>
  <si>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</si>
  <si>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</si>
  <si>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</si>
  <si>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</si>
  <si>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</si>
  <si>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</si>
  <si>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</si>
  <si>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</si>
  <si>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</si>
  <si>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</si>
  <si>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</si>
  <si>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</si>
  <si>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</si>
  <si>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</si>
  <si>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</si>
  <si>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</si>
  <si>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</si>
  <si>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</si>
  <si>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</si>
  <si>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</si>
  <si>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</si>
  <si>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</si>
  <si>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</si>
  <si>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</si>
  <si>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</si>
  <si>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</si>
  <si>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</si>
  <si>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</si>
  <si>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</si>
  <si>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</si>
  <si>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</si>
  <si>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</si>
  <si>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</si>
  <si>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</si>
  <si>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</si>
  <si>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</si>
  <si>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</si>
  <si>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</si>
  <si>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</si>
  <si>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</si>
  <si>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</si>
  <si>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</si>
  <si>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</si>
  <si>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</si>
  <si>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</si>
  <si>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</si>
  <si>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</si>
  <si>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</si>
  <si>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</si>
  <si>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</si>
  <si>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</si>
  <si>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</si>
  <si>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</si>
  <si>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</si>
  <si>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</si>
  <si>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</si>
  <si>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</si>
  <si>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</si>
  <si>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</si>
  <si>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</si>
  <si>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</si>
  <si>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</si>
  <si>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</si>
  <si>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</si>
  <si>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</si>
  <si>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</si>
  <si>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</si>
  <si>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</si>
  <si>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</si>
  <si>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</si>
  <si>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</si>
  <si>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</si>
  <si>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</si>
  <si>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</si>
  <si>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</si>
  <si>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</si>
  <si>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</si>
  <si>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</si>
  <si>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</si>
  <si>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</si>
  <si>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</si>
  <si>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</si>
  <si>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</si>
  <si>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</si>
  <si>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</si>
  <si>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</si>
  <si>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</si>
  <si>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</si>
  <si>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</si>
  <si>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</si>
  <si>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</si>
  <si>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</si>
  <si>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</si>
  <si>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</si>
  <si>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 xml:space="preserve">                                                                                                                      Encargada Administrativa y Finaniera</t>
  </si>
  <si>
    <t xml:space="preserve">                                                                            Licda. Celeste Bautista L.</t>
  </si>
  <si>
    <t>Fuente: [Ejecución Presupuestaria al 31/10/2024-SIGEF]</t>
  </si>
  <si>
    <t>Fuente: [Ejecución Presupuestaria Mensual al 31/10/2024-SIGEF]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</si>
</sst>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5287596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696058</xdr:colOff>
      <xdr:row>1</xdr:row>
      <xdr:rowOff>48844</xdr:rowOff>
    </xdr:from>
    <xdr:to>
      <xdr:col>17</xdr:col>
      <xdr:colOff>976923</xdr:colOff>
      <xdr:row>7</xdr:row>
      <xdr:rowOff>177799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id="{2908DD8A-ECFA-4F4C-9BF2-CBF2CE53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0096" y="24422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H97" sqref="H97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-1324129.4799999986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-8502807.879999999</v>
      </c>
      <c r="F12" s="8"/>
    </row>
    <row r="13" spans="2:16" x14ac:dyDescent="0.25">
      <c r="C13" s="5" t="s">
        <v>2</v>
      </c>
      <c r="D13" s="25">
        <v>230599436</v>
      </c>
      <c r="E13" s="30">
        <v>-5635477.0199999996</v>
      </c>
      <c r="F13" s="8"/>
    </row>
    <row r="14" spans="2:16" x14ac:dyDescent="0.25">
      <c r="C14" s="5" t="s">
        <v>3</v>
      </c>
      <c r="D14" s="25">
        <v>82609841</v>
      </c>
      <c r="E14" s="30">
        <v>-11169607.66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6500000</v>
      </c>
      <c r="F16" s="8"/>
    </row>
    <row r="17" spans="3:6" x14ac:dyDescent="0.25">
      <c r="C17" s="5" t="s">
        <v>6</v>
      </c>
      <c r="D17" s="25">
        <v>28025423</v>
      </c>
      <c r="E17" s="30">
        <v>1802276.8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2345402.5199999996</v>
      </c>
      <c r="F18" s="8"/>
    </row>
    <row r="19" spans="3:6" x14ac:dyDescent="0.25">
      <c r="C19" s="5" t="s">
        <v>8</v>
      </c>
      <c r="D19" s="25">
        <v>12620501</v>
      </c>
      <c r="E19" s="30">
        <v>821000</v>
      </c>
      <c r="F19" s="8"/>
    </row>
    <row r="20" spans="3:6" x14ac:dyDescent="0.25">
      <c r="C20" s="5" t="s">
        <v>9</v>
      </c>
      <c r="D20" s="25">
        <v>585000</v>
      </c>
      <c r="E20" s="30">
        <v>1341950</v>
      </c>
      <c r="F20" s="8"/>
    </row>
    <row r="21" spans="3:6" x14ac:dyDescent="0.25">
      <c r="C21" s="5" t="s">
        <v>10</v>
      </c>
      <c r="D21" s="25">
        <v>475000</v>
      </c>
      <c r="E21" s="30">
        <v>-180000</v>
      </c>
      <c r="F21" s="8"/>
    </row>
    <row r="22" spans="3:6" x14ac:dyDescent="0.25">
      <c r="C22" s="5" t="s">
        <v>11</v>
      </c>
      <c r="D22" s="25">
        <v>958742</v>
      </c>
      <c r="E22" s="30">
        <v>587000</v>
      </c>
      <c r="F22" s="8"/>
    </row>
    <row r="23" spans="3:6" x14ac:dyDescent="0.25">
      <c r="C23" s="5" t="s">
        <v>12</v>
      </c>
      <c r="D23" s="25">
        <v>3306536</v>
      </c>
      <c r="E23" s="30">
        <v>7747545.6699999999</v>
      </c>
    </row>
    <row r="24" spans="3:6" x14ac:dyDescent="0.25">
      <c r="C24" s="5" t="s">
        <v>13</v>
      </c>
      <c r="D24" s="25">
        <v>16398652</v>
      </c>
      <c r="E24" s="30">
        <v>-902000</v>
      </c>
    </row>
    <row r="25" spans="3:6" x14ac:dyDescent="0.25">
      <c r="C25" s="5" t="s">
        <v>14</v>
      </c>
      <c r="D25" s="25">
        <v>5379500</v>
      </c>
      <c r="E25" s="30">
        <v>1375000</v>
      </c>
    </row>
    <row r="26" spans="3:6" x14ac:dyDescent="0.25">
      <c r="C26" s="5" t="s">
        <v>15</v>
      </c>
      <c r="D26" s="25">
        <v>13006960</v>
      </c>
      <c r="E26" s="30">
        <v>-7048437.4800000004</v>
      </c>
    </row>
    <row r="27" spans="3:6" x14ac:dyDescent="0.25">
      <c r="C27" s="5" t="s">
        <v>16</v>
      </c>
      <c r="D27" s="25">
        <v>18987815</v>
      </c>
      <c r="E27" s="30">
        <v>-1396655.67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-2764970</v>
      </c>
    </row>
    <row r="29" spans="3:6" x14ac:dyDescent="0.25">
      <c r="C29" s="5" t="s">
        <v>18</v>
      </c>
      <c r="D29" s="25">
        <v>1606000</v>
      </c>
      <c r="E29" s="30">
        <v>510000</v>
      </c>
    </row>
    <row r="30" spans="3:6" x14ac:dyDescent="0.25">
      <c r="C30" s="5" t="s">
        <v>19</v>
      </c>
      <c r="D30" s="25">
        <v>761296</v>
      </c>
      <c r="E30" s="30">
        <v>94796</v>
      </c>
    </row>
    <row r="31" spans="3:6" x14ac:dyDescent="0.25">
      <c r="C31" s="5" t="s">
        <v>20</v>
      </c>
      <c r="D31" s="25">
        <v>55070784</v>
      </c>
      <c r="E31" s="30">
        <v>-1754520</v>
      </c>
    </row>
    <row r="32" spans="3:6" x14ac:dyDescent="0.25">
      <c r="C32" s="5" t="s">
        <v>21</v>
      </c>
      <c r="D32" s="25">
        <v>69770</v>
      </c>
      <c r="E32" s="30">
        <v>0</v>
      </c>
    </row>
    <row r="33" spans="3:5" x14ac:dyDescent="0.25">
      <c r="C33" s="5" t="s">
        <v>22</v>
      </c>
      <c r="D33" s="25">
        <v>1030727</v>
      </c>
      <c r="E33" s="30">
        <v>-110000</v>
      </c>
    </row>
    <row r="34" spans="3:5" x14ac:dyDescent="0.25">
      <c r="C34" s="5" t="s">
        <v>23</v>
      </c>
      <c r="D34" s="25">
        <v>356574</v>
      </c>
      <c r="E34" s="30">
        <v>7000</v>
      </c>
    </row>
    <row r="35" spans="3:5" x14ac:dyDescent="0.25">
      <c r="C35" s="5" t="s">
        <v>24</v>
      </c>
      <c r="D35" s="25">
        <v>7723461</v>
      </c>
      <c r="E35" s="30">
        <v>375000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-1887246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130000</v>
      </c>
    </row>
    <row r="39" spans="3:5" x14ac:dyDescent="0.25">
      <c r="C39" s="5" t="s">
        <v>28</v>
      </c>
      <c r="D39" s="25">
        <v>75000</v>
      </c>
      <c r="E39" s="30">
        <v>130000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7468245.8800000008</v>
      </c>
    </row>
    <row r="56" spans="3:5" x14ac:dyDescent="0.25">
      <c r="C56" s="5" t="s">
        <v>44</v>
      </c>
      <c r="D56" s="25">
        <v>3328728</v>
      </c>
      <c r="E56" s="30">
        <v>-1932000</v>
      </c>
    </row>
    <row r="57" spans="3:5" x14ac:dyDescent="0.25">
      <c r="C57" s="5" t="s">
        <v>45</v>
      </c>
      <c r="D57" s="25">
        <v>125000</v>
      </c>
      <c r="E57" s="30">
        <v>69000</v>
      </c>
    </row>
    <row r="58" spans="3:5" x14ac:dyDescent="0.25">
      <c r="C58" s="5" t="s">
        <v>46</v>
      </c>
      <c r="D58" s="25">
        <v>15000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10505615.880000001</v>
      </c>
    </row>
    <row r="60" spans="3:5" x14ac:dyDescent="0.25">
      <c r="C60" s="5" t="s">
        <v>48</v>
      </c>
      <c r="D60" s="25">
        <v>1331000</v>
      </c>
      <c r="E60" s="30">
        <v>-64000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-1110370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-1324129.4799999986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zoomScale="78" zoomScaleNormal="78" workbookViewId="0">
      <pane ySplit="11" topLeftCell="A80" activePane="bottomLeft" state="frozen"/>
      <selection activeCell="B1" sqref="B1"/>
      <selection pane="bottomLeft" activeCell="B2" sqref="B2:R97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5" width="14.85546875" customWidth="1"/>
    <col min="16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494722596</v>
      </c>
      <c r="D11" s="41">
        <f>D12+D18+D28+D38+D47+D55+D65+D70+D73</f>
        <v>-1324129.4799999986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38518399.400000006</v>
      </c>
      <c r="I11" s="31">
        <f t="shared" si="0"/>
        <v>26075542.469999999</v>
      </c>
      <c r="J11" s="31">
        <f t="shared" si="0"/>
        <v>43604464.949999996</v>
      </c>
      <c r="K11" s="31">
        <f t="shared" si="0"/>
        <v>39127026.299999997</v>
      </c>
      <c r="L11" s="31">
        <f t="shared" si="0"/>
        <v>30083624.77</v>
      </c>
      <c r="M11" s="31"/>
      <c r="N11" s="31">
        <f t="shared" si="0"/>
        <v>24911653.480000004</v>
      </c>
      <c r="O11" s="31">
        <f t="shared" si="0"/>
        <v>57300844.63000001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340628159.81999999</v>
      </c>
    </row>
    <row r="12" spans="2:19" x14ac:dyDescent="0.25">
      <c r="B12" s="3" t="s">
        <v>1</v>
      </c>
      <c r="C12" s="4">
        <f>C13+C14+C15+C16+C17</f>
        <v>341434700</v>
      </c>
      <c r="D12" s="40">
        <f>D13+D14+D15+D16+D17</f>
        <v>-8502807.879999999</v>
      </c>
      <c r="E12" s="32">
        <f>E13+E14+E15+E16+E17</f>
        <v>18492373.689999998</v>
      </c>
      <c r="F12" s="32">
        <f t="shared" ref="F12:Q12" si="2">F13+F14+F15+F16+F17</f>
        <v>18173300.399999999</v>
      </c>
      <c r="G12" s="32">
        <f t="shared" si="2"/>
        <v>17978199.460000001</v>
      </c>
      <c r="H12" s="32">
        <f t="shared" si="2"/>
        <v>32485166.870000001</v>
      </c>
      <c r="I12" s="32">
        <f t="shared" si="2"/>
        <v>20718098.949999999</v>
      </c>
      <c r="J12" s="32">
        <f t="shared" si="2"/>
        <v>18861062.300000001</v>
      </c>
      <c r="K12" s="32">
        <f t="shared" si="2"/>
        <v>17869634.170000002</v>
      </c>
      <c r="L12" s="32">
        <f t="shared" si="2"/>
        <v>23411792.960000001</v>
      </c>
      <c r="M12" s="32"/>
      <c r="N12" s="32">
        <f t="shared" si="2"/>
        <v>18456059.490000002</v>
      </c>
      <c r="O12" s="32">
        <f t="shared" si="2"/>
        <v>33841831.010000005</v>
      </c>
      <c r="P12" s="32">
        <f t="shared" si="2"/>
        <v>0</v>
      </c>
      <c r="Q12" s="32">
        <f t="shared" si="2"/>
        <v>0</v>
      </c>
      <c r="R12" s="35">
        <f t="shared" si="1"/>
        <v>220287519.30000001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-5635477.0199999996</v>
      </c>
      <c r="E13" s="25">
        <v>15665097.369999999</v>
      </c>
      <c r="F13" s="30">
        <v>15422399.039999999</v>
      </c>
      <c r="G13" s="30">
        <v>15255905.16</v>
      </c>
      <c r="H13" s="30">
        <v>15500351.91</v>
      </c>
      <c r="I13" s="30">
        <v>16678047.289999999</v>
      </c>
      <c r="J13" s="30">
        <v>16047108.73</v>
      </c>
      <c r="K13" s="30">
        <v>15168632.210000001</v>
      </c>
      <c r="L13" s="30">
        <v>15313851.91</v>
      </c>
      <c r="M13" s="30"/>
      <c r="N13" s="30">
        <v>15744519.199999999</v>
      </c>
      <c r="O13" s="30">
        <v>15584094.23</v>
      </c>
      <c r="P13" s="30"/>
      <c r="Q13" s="30"/>
      <c r="R13" s="36">
        <f t="shared" si="1"/>
        <v>156380007.04999995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-11169607.66</v>
      </c>
      <c r="E14" s="25">
        <v>474950</v>
      </c>
      <c r="F14" s="30">
        <v>429950</v>
      </c>
      <c r="G14" s="30">
        <v>429950</v>
      </c>
      <c r="H14" s="30">
        <v>14652038.82</v>
      </c>
      <c r="I14" s="30">
        <v>1688064.31</v>
      </c>
      <c r="J14" s="30">
        <v>429950</v>
      </c>
      <c r="K14" s="30">
        <v>429950</v>
      </c>
      <c r="L14" s="30">
        <v>429950</v>
      </c>
      <c r="M14" s="30"/>
      <c r="N14" s="30">
        <v>435950</v>
      </c>
      <c r="O14" s="30">
        <v>15963411.15</v>
      </c>
      <c r="P14" s="30"/>
      <c r="Q14" s="30"/>
      <c r="R14" s="36">
        <f t="shared" si="1"/>
        <v>35364164.280000001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/>
      <c r="G15" s="30">
        <v>0</v>
      </c>
      <c r="H15" s="30">
        <v>0</v>
      </c>
      <c r="I15" s="30">
        <v>0</v>
      </c>
      <c r="J15" s="30">
        <v>0</v>
      </c>
      <c r="K15" s="30"/>
      <c r="L15" s="30">
        <v>0</v>
      </c>
      <c r="M15" s="30"/>
      <c r="N15" s="30">
        <v>0</v>
      </c>
      <c r="O15" s="30">
        <v>0</v>
      </c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6500000</v>
      </c>
      <c r="E16" s="25">
        <v>0</v>
      </c>
      <c r="F16" s="30"/>
      <c r="G16" s="30">
        <v>0</v>
      </c>
      <c r="H16" s="30">
        <v>0</v>
      </c>
      <c r="I16" s="30">
        <v>0</v>
      </c>
      <c r="J16" s="30">
        <v>0</v>
      </c>
      <c r="K16" s="30"/>
      <c r="L16" s="30">
        <v>5368900</v>
      </c>
      <c r="M16" s="30"/>
      <c r="N16" s="30">
        <v>-30598.95</v>
      </c>
      <c r="O16" s="30">
        <v>0</v>
      </c>
      <c r="P16" s="30"/>
      <c r="Q16" s="30"/>
      <c r="R16" s="36">
        <f t="shared" si="1"/>
        <v>5338301.05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1802276.8</v>
      </c>
      <c r="E17" s="25">
        <v>2352326.3199999998</v>
      </c>
      <c r="F17" s="30">
        <v>2320951.36</v>
      </c>
      <c r="G17" s="30">
        <v>2292344.2999999998</v>
      </c>
      <c r="H17" s="30">
        <v>2332776.14</v>
      </c>
      <c r="I17" s="30">
        <v>2351987.35</v>
      </c>
      <c r="J17" s="30">
        <v>2384003.5699999998</v>
      </c>
      <c r="K17" s="30">
        <v>2271051.96</v>
      </c>
      <c r="L17" s="30">
        <v>2299091.0499999998</v>
      </c>
      <c r="M17" s="30"/>
      <c r="N17" s="30">
        <v>2306189.2400000002</v>
      </c>
      <c r="O17" s="30">
        <v>2294325.63</v>
      </c>
      <c r="P17" s="30"/>
      <c r="Q17" s="30"/>
      <c r="R17" s="36">
        <f t="shared" si="1"/>
        <v>23205046.919999998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2345402.5199999996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4857383.4000000004</v>
      </c>
      <c r="I18" s="32">
        <f t="shared" si="3"/>
        <v>4511669.46</v>
      </c>
      <c r="J18" s="32">
        <f t="shared" si="3"/>
        <v>5756162.8200000003</v>
      </c>
      <c r="K18" s="32">
        <f t="shared" si="3"/>
        <v>7243539.96</v>
      </c>
      <c r="L18" s="32">
        <f t="shared" si="3"/>
        <v>7009348.4000000004</v>
      </c>
      <c r="M18" s="32"/>
      <c r="N18" s="32">
        <f>SUM(N19:N27)</f>
        <v>4062091.99</v>
      </c>
      <c r="O18" s="32">
        <f t="shared" si="3"/>
        <v>4823873.28</v>
      </c>
      <c r="P18" s="32">
        <f t="shared" si="3"/>
        <v>0</v>
      </c>
      <c r="Q18" s="32">
        <f>SUM(Q19:Q27)</f>
        <v>0</v>
      </c>
      <c r="R18" s="35">
        <f t="shared" si="1"/>
        <v>51539792.160000004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821000</v>
      </c>
      <c r="E19" s="25">
        <v>195236.08</v>
      </c>
      <c r="F19" s="30">
        <v>887890</v>
      </c>
      <c r="G19" s="30">
        <v>751490.92</v>
      </c>
      <c r="H19" s="30">
        <v>833605.65</v>
      </c>
      <c r="I19" s="30">
        <v>1017281.64</v>
      </c>
      <c r="J19" s="30">
        <v>899647.58</v>
      </c>
      <c r="K19" s="30">
        <v>942824</v>
      </c>
      <c r="L19" s="30">
        <v>1145134.29</v>
      </c>
      <c r="M19" s="30"/>
      <c r="N19" s="30">
        <v>1199345.23</v>
      </c>
      <c r="O19" s="30">
        <v>961235.37</v>
      </c>
      <c r="P19" s="30"/>
      <c r="Q19" s="30"/>
      <c r="R19" s="36">
        <f t="shared" si="1"/>
        <v>8833690.7599999998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1341950</v>
      </c>
      <c r="E20" s="25">
        <v>492300</v>
      </c>
      <c r="F20" s="30">
        <v>0</v>
      </c>
      <c r="G20" s="30">
        <v>161065.28</v>
      </c>
      <c r="H20" s="30">
        <v>86046</v>
      </c>
      <c r="I20" s="30">
        <v>8591.25</v>
      </c>
      <c r="J20" s="30">
        <v>105652.48</v>
      </c>
      <c r="K20" s="30">
        <v>220078.17</v>
      </c>
      <c r="L20" s="30">
        <v>120000</v>
      </c>
      <c r="M20" s="30"/>
      <c r="N20" s="30">
        <v>40000</v>
      </c>
      <c r="O20" s="30">
        <v>229634.74</v>
      </c>
      <c r="P20" s="30"/>
      <c r="Q20" s="30"/>
      <c r="R20" s="36">
        <f t="shared" si="1"/>
        <v>1463367.92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-180000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/>
      <c r="N21" s="30">
        <v>168777</v>
      </c>
      <c r="O21" s="30">
        <v>0</v>
      </c>
      <c r="P21" s="30"/>
      <c r="Q21" s="30"/>
      <c r="R21" s="36">
        <f t="shared" si="1"/>
        <v>168777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587000</v>
      </c>
      <c r="E22" s="25">
        <v>64298.61</v>
      </c>
      <c r="F22" s="30">
        <v>64298.61</v>
      </c>
      <c r="G22" s="30">
        <v>64298.61</v>
      </c>
      <c r="H22" s="30">
        <v>0</v>
      </c>
      <c r="I22" s="30">
        <v>0</v>
      </c>
      <c r="J22" s="30">
        <v>238500</v>
      </c>
      <c r="K22" s="30">
        <v>79500</v>
      </c>
      <c r="L22" s="30">
        <v>79500</v>
      </c>
      <c r="M22" s="30"/>
      <c r="N22" s="30">
        <v>79500</v>
      </c>
      <c r="O22" s="30">
        <v>183129.14</v>
      </c>
      <c r="P22" s="30"/>
      <c r="Q22" s="30"/>
      <c r="R22" s="36">
        <f t="shared" si="1"/>
        <v>853024.97000000009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7747545.6699999999</v>
      </c>
      <c r="E23" s="25">
        <v>28000</v>
      </c>
      <c r="F23" s="30">
        <v>393741</v>
      </c>
      <c r="G23" s="30">
        <v>51541</v>
      </c>
      <c r="H23" s="30">
        <v>220930</v>
      </c>
      <c r="I23" s="30">
        <v>235090</v>
      </c>
      <c r="J23" s="30">
        <v>348815.2</v>
      </c>
      <c r="K23" s="30">
        <v>2400534.4</v>
      </c>
      <c r="L23" s="30">
        <v>1138511.28</v>
      </c>
      <c r="M23" s="30"/>
      <c r="N23" s="30">
        <v>0</v>
      </c>
      <c r="O23" s="30">
        <v>472304</v>
      </c>
      <c r="P23" s="30"/>
      <c r="Q23" s="30"/>
      <c r="R23" s="36">
        <f t="shared" si="1"/>
        <v>5289466.88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-902000</v>
      </c>
      <c r="E24" s="25">
        <v>915694.11</v>
      </c>
      <c r="F24" s="30">
        <v>1942047.27</v>
      </c>
      <c r="G24" s="30">
        <v>4941889.5999999996</v>
      </c>
      <c r="H24" s="30">
        <v>792337</v>
      </c>
      <c r="I24" s="30">
        <v>851590.14</v>
      </c>
      <c r="J24" s="30">
        <v>828331.25</v>
      </c>
      <c r="K24" s="30">
        <v>858852.23</v>
      </c>
      <c r="L24" s="30">
        <v>783205.69</v>
      </c>
      <c r="M24" s="30"/>
      <c r="N24" s="30">
        <v>781192.01</v>
      </c>
      <c r="O24" s="30">
        <v>965873.06</v>
      </c>
      <c r="P24" s="30"/>
      <c r="Q24" s="30"/>
      <c r="R24" s="36">
        <f t="shared" si="1"/>
        <v>13661012.360000001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1375000</v>
      </c>
      <c r="E25" s="25">
        <v>30564.38</v>
      </c>
      <c r="F25" s="30">
        <v>76778.48</v>
      </c>
      <c r="G25" s="30">
        <v>112164.42</v>
      </c>
      <c r="H25" s="30">
        <v>674300.48</v>
      </c>
      <c r="I25" s="30">
        <v>178807.54</v>
      </c>
      <c r="J25" s="30">
        <v>9178.49</v>
      </c>
      <c r="K25" s="30">
        <v>712305.88</v>
      </c>
      <c r="L25" s="30">
        <v>890895.59</v>
      </c>
      <c r="M25" s="30"/>
      <c r="N25" s="30">
        <v>363938.84</v>
      </c>
      <c r="O25" s="30">
        <v>534736.06000000006</v>
      </c>
      <c r="P25" s="30"/>
      <c r="Q25" s="30"/>
      <c r="R25" s="36">
        <f t="shared" si="1"/>
        <v>3583670.1599999997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-7048437.4800000004</v>
      </c>
      <c r="E26" s="25">
        <v>0</v>
      </c>
      <c r="F26" s="30">
        <v>26900</v>
      </c>
      <c r="G26" s="30">
        <v>99606.43</v>
      </c>
      <c r="H26" s="30">
        <v>522427.94</v>
      </c>
      <c r="I26" s="30">
        <v>665050</v>
      </c>
      <c r="J26" s="30">
        <v>1795174.46</v>
      </c>
      <c r="K26" s="30">
        <v>198423</v>
      </c>
      <c r="L26" s="30">
        <v>547673.55000000005</v>
      </c>
      <c r="M26" s="30"/>
      <c r="N26" s="30">
        <v>314633</v>
      </c>
      <c r="O26" s="30">
        <v>197900</v>
      </c>
      <c r="P26" s="30"/>
      <c r="Q26" s="30"/>
      <c r="R26" s="36">
        <f t="shared" si="1"/>
        <v>4367788.38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-1396655.67</v>
      </c>
      <c r="E27" s="25">
        <v>638874.71</v>
      </c>
      <c r="F27" s="30">
        <v>28814</v>
      </c>
      <c r="G27" s="30">
        <v>1308229.3400000001</v>
      </c>
      <c r="H27" s="30">
        <v>1727736.33</v>
      </c>
      <c r="I27" s="30">
        <v>1555258.89</v>
      </c>
      <c r="J27" s="30">
        <v>1530863.36</v>
      </c>
      <c r="K27" s="30">
        <v>1831022.28</v>
      </c>
      <c r="L27" s="30">
        <v>2304428</v>
      </c>
      <c r="M27" s="30"/>
      <c r="N27" s="30">
        <v>1114705.9099999999</v>
      </c>
      <c r="O27" s="30">
        <v>1279060.9099999999</v>
      </c>
      <c r="P27" s="30"/>
      <c r="Q27" s="30"/>
      <c r="R27" s="36">
        <f t="shared" si="1"/>
        <v>13318993.73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-2764970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1100849.1299999999</v>
      </c>
      <c r="I28" s="32">
        <f t="shared" si="4"/>
        <v>845774.05999999994</v>
      </c>
      <c r="J28" s="32">
        <f t="shared" si="4"/>
        <v>18830269.07</v>
      </c>
      <c r="K28" s="32">
        <f t="shared" si="4"/>
        <v>13912309.59</v>
      </c>
      <c r="L28" s="32">
        <f t="shared" si="4"/>
        <v>-1032790.7900000003</v>
      </c>
      <c r="M28" s="32"/>
      <c r="N28" s="32">
        <f t="shared" si="4"/>
        <v>2393502</v>
      </c>
      <c r="O28" s="32">
        <f t="shared" si="4"/>
        <v>10050160.350000001</v>
      </c>
      <c r="P28" s="32">
        <f t="shared" si="4"/>
        <v>0</v>
      </c>
      <c r="Q28" s="32">
        <f t="shared" si="4"/>
        <v>0</v>
      </c>
      <c r="R28" s="35">
        <f t="shared" si="1"/>
        <v>58765135.829999998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510000</v>
      </c>
      <c r="E29" s="25">
        <v>0</v>
      </c>
      <c r="F29" s="30">
        <v>201240</v>
      </c>
      <c r="G29" s="30">
        <v>197714.32</v>
      </c>
      <c r="H29" s="30">
        <v>111429.01</v>
      </c>
      <c r="I29" s="30">
        <v>126780</v>
      </c>
      <c r="J29" s="30">
        <v>40510</v>
      </c>
      <c r="K29" s="30">
        <v>249794.2</v>
      </c>
      <c r="L29" s="30">
        <v>121660</v>
      </c>
      <c r="M29" s="30"/>
      <c r="N29" s="30">
        <v>197337</v>
      </c>
      <c r="O29" s="30">
        <v>136560.12</v>
      </c>
      <c r="P29" s="30"/>
      <c r="Q29" s="30"/>
      <c r="R29" s="36">
        <f t="shared" si="1"/>
        <v>1383024.65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94796</v>
      </c>
      <c r="E30" s="25">
        <v>0</v>
      </c>
      <c r="F30" s="30">
        <v>64900</v>
      </c>
      <c r="G30" s="30">
        <v>0</v>
      </c>
      <c r="H30" s="30">
        <v>0</v>
      </c>
      <c r="I30" s="30">
        <v>300546</v>
      </c>
      <c r="J30" s="30">
        <v>0</v>
      </c>
      <c r="K30" s="30">
        <v>0</v>
      </c>
      <c r="L30" s="30">
        <v>125434</v>
      </c>
      <c r="M30" s="30"/>
      <c r="N30" s="30">
        <v>52569</v>
      </c>
      <c r="O30" s="30">
        <v>100028.6</v>
      </c>
      <c r="P30" s="30"/>
      <c r="Q30" s="30"/>
      <c r="R30" s="36">
        <f t="shared" si="1"/>
        <v>643477.6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-1754520</v>
      </c>
      <c r="E31" s="25">
        <v>0</v>
      </c>
      <c r="F31" s="30">
        <v>0</v>
      </c>
      <c r="G31" s="30">
        <v>10893180</v>
      </c>
      <c r="H31" s="30">
        <v>231756.72</v>
      </c>
      <c r="I31" s="30">
        <v>288612.65999999997</v>
      </c>
      <c r="J31" s="30">
        <v>15554658</v>
      </c>
      <c r="K31" s="30">
        <v>12953196</v>
      </c>
      <c r="L31" s="30">
        <v>-3659140</v>
      </c>
      <c r="M31" s="30"/>
      <c r="N31" s="30">
        <v>28143</v>
      </c>
      <c r="O31" s="30">
        <v>8898640</v>
      </c>
      <c r="P31" s="30"/>
      <c r="Q31" s="30"/>
      <c r="R31" s="36">
        <f t="shared" si="1"/>
        <v>45189046.380000003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/>
      <c r="N32" s="30">
        <v>0</v>
      </c>
      <c r="O32" s="30">
        <v>0</v>
      </c>
      <c r="P32" s="30"/>
      <c r="Q32" s="30"/>
      <c r="R32" s="36">
        <f t="shared" si="1"/>
        <v>0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-110000</v>
      </c>
      <c r="E33" s="25">
        <v>0</v>
      </c>
      <c r="F33" s="30">
        <v>0</v>
      </c>
      <c r="G33" s="30">
        <v>22579.919999999998</v>
      </c>
      <c r="H33" s="30">
        <v>142</v>
      </c>
      <c r="I33" s="30">
        <v>0</v>
      </c>
      <c r="J33" s="30">
        <v>116466</v>
      </c>
      <c r="K33" s="30">
        <v>0</v>
      </c>
      <c r="L33" s="30">
        <v>444465.88</v>
      </c>
      <c r="M33" s="30"/>
      <c r="N33" s="30">
        <v>9593.4</v>
      </c>
      <c r="O33" s="30">
        <v>202405.4</v>
      </c>
      <c r="P33" s="30"/>
      <c r="Q33" s="30"/>
      <c r="R33" s="36">
        <f t="shared" si="1"/>
        <v>795652.60000000009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7000</v>
      </c>
      <c r="E34" s="25">
        <v>0</v>
      </c>
      <c r="F34" s="30"/>
      <c r="G34" s="30">
        <v>6500.03</v>
      </c>
      <c r="H34" s="30">
        <v>119823.95</v>
      </c>
      <c r="I34" s="30">
        <v>0</v>
      </c>
      <c r="J34" s="30">
        <v>0</v>
      </c>
      <c r="K34" s="30">
        <v>9719.59</v>
      </c>
      <c r="L34" s="30">
        <v>25465.88</v>
      </c>
      <c r="M34" s="30"/>
      <c r="N34" s="30">
        <v>0</v>
      </c>
      <c r="O34" s="30">
        <v>2339.9899999999998</v>
      </c>
      <c r="P34" s="30"/>
      <c r="Q34" s="30"/>
      <c r="R34" s="36">
        <f t="shared" si="1"/>
        <v>163849.44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375000</v>
      </c>
      <c r="E35" s="25">
        <v>0</v>
      </c>
      <c r="F35" s="30"/>
      <c r="G35" s="30">
        <v>278307.13</v>
      </c>
      <c r="H35" s="30">
        <v>55996.54</v>
      </c>
      <c r="I35" s="30">
        <v>0</v>
      </c>
      <c r="J35" s="30">
        <v>2450920.4</v>
      </c>
      <c r="K35" s="30">
        <v>11934</v>
      </c>
      <c r="L35" s="30">
        <v>73938.81</v>
      </c>
      <c r="M35" s="30"/>
      <c r="N35" s="30">
        <v>1650159.44</v>
      </c>
      <c r="O35" s="30">
        <v>638081.24</v>
      </c>
      <c r="P35" s="30"/>
      <c r="Q35" s="30"/>
      <c r="R35" s="36">
        <f t="shared" si="1"/>
        <v>5159337.5600000005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>
        <v>0</v>
      </c>
      <c r="P36" s="30"/>
      <c r="Q36" s="30"/>
      <c r="R36" s="36">
        <f t="shared" si="1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-1887246</v>
      </c>
      <c r="E37" s="25">
        <v>0</v>
      </c>
      <c r="F37" s="30">
        <v>133884.28</v>
      </c>
      <c r="G37" s="30">
        <v>866756.74</v>
      </c>
      <c r="H37" s="30">
        <v>581700.91</v>
      </c>
      <c r="I37" s="30">
        <v>129835.4</v>
      </c>
      <c r="J37" s="30">
        <v>667714.67000000004</v>
      </c>
      <c r="K37" s="30">
        <v>687665.8</v>
      </c>
      <c r="L37" s="30">
        <v>1835384.64</v>
      </c>
      <c r="M37" s="30"/>
      <c r="N37" s="30">
        <v>455700.16</v>
      </c>
      <c r="O37" s="30">
        <v>72105</v>
      </c>
      <c r="P37" s="30"/>
      <c r="Q37" s="30"/>
      <c r="R37" s="36">
        <f t="shared" si="1"/>
        <v>5430747.5999999996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130000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75000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65000</v>
      </c>
      <c r="P38" s="32">
        <f t="shared" si="5"/>
        <v>0</v>
      </c>
      <c r="Q38" s="32">
        <f t="shared" si="5"/>
        <v>0</v>
      </c>
      <c r="R38" s="35">
        <f t="shared" si="1"/>
        <v>150000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130000</v>
      </c>
      <c r="E39" s="25">
        <v>0</v>
      </c>
      <c r="F39" s="30">
        <v>0</v>
      </c>
      <c r="G39" s="30">
        <v>10000</v>
      </c>
      <c r="H39" s="30">
        <v>75000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65000</v>
      </c>
      <c r="P39" s="30"/>
      <c r="Q39" s="30"/>
      <c r="R39" s="36">
        <f t="shared" si="1"/>
        <v>150000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7468245.8800000008</v>
      </c>
      <c r="E55" s="33">
        <f t="shared" ref="E55:Q55" si="8">SUM(E56:E64)</f>
        <v>75000</v>
      </c>
      <c r="F55" s="33">
        <f t="shared" si="8"/>
        <v>0</v>
      </c>
      <c r="G55" s="33">
        <f t="shared" si="8"/>
        <v>336945</v>
      </c>
      <c r="H55" s="33">
        <f t="shared" si="8"/>
        <v>0</v>
      </c>
      <c r="I55" s="33">
        <f t="shared" si="8"/>
        <v>0</v>
      </c>
      <c r="J55" s="33">
        <f t="shared" si="8"/>
        <v>156970.76</v>
      </c>
      <c r="K55" s="33">
        <f t="shared" si="8"/>
        <v>101542.58</v>
      </c>
      <c r="L55" s="33">
        <f t="shared" si="8"/>
        <v>695274.2</v>
      </c>
      <c r="M55" s="33"/>
      <c r="N55" s="33">
        <f t="shared" si="8"/>
        <v>0</v>
      </c>
      <c r="O55" s="33">
        <f t="shared" si="8"/>
        <v>8519979.9900000002</v>
      </c>
      <c r="P55" s="33">
        <f t="shared" si="8"/>
        <v>0</v>
      </c>
      <c r="Q55" s="33">
        <f t="shared" si="8"/>
        <v>0</v>
      </c>
      <c r="R55" s="35">
        <f t="shared" si="6"/>
        <v>9885712.5300000012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-1932000</v>
      </c>
      <c r="E56" s="30">
        <v>0</v>
      </c>
      <c r="F56" s="30"/>
      <c r="G56" s="30">
        <v>336945</v>
      </c>
      <c r="H56" s="30">
        <v>0</v>
      </c>
      <c r="I56" s="30">
        <v>0</v>
      </c>
      <c r="J56" s="30">
        <v>23190</v>
      </c>
      <c r="K56" s="30">
        <v>45542.58</v>
      </c>
      <c r="L56" s="30">
        <v>614001.19999999995</v>
      </c>
      <c r="M56" s="30"/>
      <c r="N56" s="30">
        <v>0</v>
      </c>
      <c r="O56" s="30">
        <v>55980</v>
      </c>
      <c r="P56" s="30"/>
      <c r="Q56" s="30"/>
      <c r="R56" s="36">
        <f t="shared" si="6"/>
        <v>1075658.78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69000</v>
      </c>
      <c r="E57" s="30">
        <v>0</v>
      </c>
      <c r="F57" s="30"/>
      <c r="G57" s="30"/>
      <c r="H57" s="30">
        <v>0</v>
      </c>
      <c r="I57" s="30">
        <v>0</v>
      </c>
      <c r="J57" s="30">
        <v>133780.76</v>
      </c>
      <c r="K57" s="30">
        <v>0</v>
      </c>
      <c r="L57" s="30">
        <v>0</v>
      </c>
      <c r="M57" s="30"/>
      <c r="N57" s="30">
        <v>0</v>
      </c>
      <c r="O57" s="30">
        <v>0</v>
      </c>
      <c r="P57" s="34"/>
      <c r="Q57" s="30"/>
      <c r="R57" s="36">
        <f t="shared" si="6"/>
        <v>133780.76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0</v>
      </c>
      <c r="E58" s="30">
        <v>0</v>
      </c>
      <c r="F58" s="30"/>
      <c r="G58" s="30"/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>
        <v>0</v>
      </c>
      <c r="P58" s="34"/>
      <c r="Q58" s="30"/>
      <c r="R58" s="36">
        <f t="shared" si="6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10505615.880000001</v>
      </c>
      <c r="E59" s="30">
        <v>0</v>
      </c>
      <c r="F59" s="30"/>
      <c r="G59" s="30"/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>
        <v>7660000</v>
      </c>
      <c r="P59" s="34"/>
      <c r="Q59" s="34"/>
      <c r="R59" s="36">
        <f t="shared" si="6"/>
        <v>7660000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-64000</v>
      </c>
      <c r="E60" s="30">
        <v>75000</v>
      </c>
      <c r="F60" s="30"/>
      <c r="G60" s="30"/>
      <c r="H60" s="30">
        <v>0</v>
      </c>
      <c r="I60" s="30">
        <v>0</v>
      </c>
      <c r="J60" s="30">
        <v>0</v>
      </c>
      <c r="K60" s="30">
        <v>56000</v>
      </c>
      <c r="L60" s="30">
        <v>81273</v>
      </c>
      <c r="M60" s="30"/>
      <c r="N60" s="30">
        <v>0</v>
      </c>
      <c r="O60" s="30">
        <v>803999.99</v>
      </c>
      <c r="P60" s="34"/>
      <c r="Q60" s="34"/>
      <c r="R60" s="36">
        <f t="shared" si="6"/>
        <v>1016272.99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>
        <v>0</v>
      </c>
      <c r="O61" s="30">
        <v>0</v>
      </c>
      <c r="P61" s="34"/>
      <c r="Q61" s="34"/>
      <c r="R61" s="36">
        <f t="shared" si="6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/>
      <c r="Q62" s="34"/>
      <c r="R62" s="36">
        <f t="shared" si="6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-1110370</v>
      </c>
      <c r="E63" s="30">
        <v>0</v>
      </c>
      <c r="F63" s="30"/>
      <c r="G63" s="30"/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/>
      <c r="Q63" s="34"/>
      <c r="R63" s="36">
        <f t="shared" si="6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/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-1324129.4799999986</v>
      </c>
      <c r="E86" s="37">
        <f>E11+E77</f>
        <v>20932341.579999998</v>
      </c>
      <c r="F86" s="37">
        <f>F11+F77</f>
        <v>21993794.039999999</v>
      </c>
      <c r="G86" s="37">
        <f t="shared" ref="G86:Q86" si="17">G11+G77</f>
        <v>38080468.200000003</v>
      </c>
      <c r="H86" s="37">
        <f t="shared" si="17"/>
        <v>38518399.400000006</v>
      </c>
      <c r="I86" s="37">
        <f t="shared" si="17"/>
        <v>26075542.469999999</v>
      </c>
      <c r="J86" s="37">
        <f t="shared" si="17"/>
        <v>43604464.949999996</v>
      </c>
      <c r="K86" s="37">
        <f t="shared" si="17"/>
        <v>39127026.299999997</v>
      </c>
      <c r="L86" s="37">
        <f t="shared" si="17"/>
        <v>30083624.77</v>
      </c>
      <c r="M86" s="37"/>
      <c r="N86" s="37">
        <f t="shared" si="17"/>
        <v>24911653.480000004</v>
      </c>
      <c r="O86" s="37">
        <f t="shared" si="17"/>
        <v>57300844.63000001</v>
      </c>
      <c r="P86" s="37">
        <f t="shared" si="17"/>
        <v>0</v>
      </c>
      <c r="Q86" s="37">
        <f t="shared" si="17"/>
        <v>0</v>
      </c>
      <c r="R86" s="35">
        <f t="shared" si="12"/>
        <v>340628159.81999999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4" spans="2:18" ht="18.75" x14ac:dyDescent="0.3"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</row>
    <row r="95" spans="2:18" ht="18.75" customHeight="1" x14ac:dyDescent="0.3">
      <c r="B95" s="43" t="s">
        <v>105</v>
      </c>
      <c r="C95" s="58" t="s">
        <v>112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2:18" ht="15.75" customHeight="1" x14ac:dyDescent="0.25">
      <c r="B96" s="44" t="s">
        <v>104</v>
      </c>
      <c r="C96" s="59" t="s">
        <v>111</v>
      </c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</row>
    <row r="100" spans="2:6" ht="18.75" x14ac:dyDescent="0.3">
      <c r="B100" s="60"/>
      <c r="C100" s="60"/>
      <c r="D100" s="60"/>
      <c r="E100" s="60"/>
      <c r="F100" s="60"/>
    </row>
    <row r="101" spans="2:6" x14ac:dyDescent="0.25">
      <c r="B101" s="61"/>
      <c r="C101" s="61"/>
      <c r="D101" s="61"/>
      <c r="E101" s="61"/>
      <c r="F101" s="61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50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2024-11-06T14:35:39Z</cp:lastPrinted>
  <dcterms:created xsi:type="dcterms:W3CDTF">2021-07-29T18:58:50Z</dcterms:created>
  <dcterms:modified xsi:type="dcterms:W3CDTF">2024-11-08T12:51:41Z</dcterms:modified>
</cp:coreProperties>
</file>