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-120" yWindow="-120" windowWidth="29040" windowHeight="15840"/>
  </bookViews>
  <sheets>
    <sheet name="EJECUCION PRESUPUESTARIA" sheetId="2" r:id="rId1"/>
    <sheet name="P3 Ejecucion " sheetId="3" r:id="rId2"/>
  </sheets>
  <externalReferences>
    <externalReference r:id="rId3"/>
  </externalReferences>
  <definedNames>
    <definedName name="_xlnm.Print_Titles" localSheetId="0">'EJECUCION PRESUPUESTARIA'!$3:$10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F70" i="2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D85" i="2"/>
  <c r="D83" i="2"/>
  <c r="D82" i="2"/>
  <c r="D80" i="2"/>
  <c r="D79" i="2"/>
  <c r="F73" i="2"/>
  <c r="E73" i="2"/>
  <c r="D74" i="2"/>
  <c r="D72" i="2"/>
  <c r="D71" i="2"/>
  <c r="E70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9" i="2"/>
  <c r="D50" i="2"/>
  <c r="D51" i="2"/>
  <c r="D52" i="2"/>
  <c r="D53" i="2"/>
  <c r="D54" i="2"/>
  <c r="D48" i="2"/>
  <c r="D40" i="2"/>
  <c r="D41" i="2"/>
  <c r="D42" i="2"/>
  <c r="D43" i="2"/>
  <c r="D44" i="2"/>
  <c r="D45" i="2"/>
  <c r="D46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4" i="2"/>
  <c r="D15" i="2"/>
  <c r="D16" i="2"/>
  <c r="D17" i="2"/>
  <c r="D13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C49" i="2"/>
  <c r="C50" i="2"/>
  <c r="C51" i="2"/>
  <c r="C52" i="2"/>
  <c r="C53" i="2"/>
  <c r="C54" i="2"/>
  <c r="C48" i="2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H78" i="2"/>
  <c r="I78" i="2"/>
  <c r="J78" i="2"/>
  <c r="K78" i="2"/>
  <c r="L78" i="2"/>
  <c r="M78" i="2"/>
  <c r="N78" i="2"/>
  <c r="O78" i="2"/>
  <c r="P78" i="2"/>
  <c r="E77" i="2"/>
  <c r="F77" i="2"/>
  <c r="G77" i="2"/>
  <c r="H77" i="2"/>
  <c r="I77" i="2"/>
  <c r="J77" i="2"/>
  <c r="K77" i="2"/>
  <c r="L77" i="2"/>
  <c r="M77" i="2"/>
  <c r="N77" i="2"/>
  <c r="O77" i="2"/>
  <c r="D47" i="2" l="1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N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55" i="2"/>
  <c r="D38" i="2"/>
  <c r="D28" i="2"/>
  <c r="D18" i="2"/>
  <c r="D12" i="2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D11" i="2"/>
  <c r="D86" i="2" l="1"/>
  <c r="C86" i="2"/>
  <c r="R55" i="2"/>
  <c r="P11" i="2"/>
  <c r="P86" i="2" s="1"/>
  <c r="E86" i="2"/>
  <c r="R11" i="2" l="1"/>
  <c r="R86" i="2"/>
</calcChain>
</file>

<file path=xl/sharedStrings.xml><?xml version="1.0" encoding="utf-8"?>
<sst xmlns="http://schemas.openxmlformats.org/spreadsheetml/2006/main" count="195" uniqueCount="104">
  <si>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</si>
  <si>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</si>
  <si>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</si>
  <si>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</si>
  <si>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</si>
  <si>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</si>
  <si>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</si>
  <si>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</si>
  <si>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</si>
  <si>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</si>
  <si>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</si>
  <si>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</si>
  <si>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</si>
  <si>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</si>
  <si>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</si>
  <si>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</si>
  <si>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</si>
  <si>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</si>
  <si>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</si>
  <si>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</si>
  <si>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</si>
  <si>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</si>
  <si>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</si>
  <si>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</si>
  <si>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</si>
  <si>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</si>
  <si>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</si>
  <si>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</si>
  <si>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</si>
  <si>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</si>
  <si>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</si>
  <si>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</si>
  <si>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</si>
  <si>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</si>
  <si>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</si>
  <si>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</si>
  <si>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</si>
  <si>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</si>
  <si>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</si>
  <si>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</si>
  <si>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</si>
  <si>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</si>
  <si>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</si>
  <si>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</si>
  <si>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</si>
  <si>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</si>
  <si>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</si>
  <si>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</si>
  <si>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</si>
  <si>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</si>
  <si>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</si>
  <si>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</si>
  <si>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</si>
  <si>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</si>
  <si>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</si>
  <si>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</si>
  <si>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</si>
  <si>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</si>
  <si>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</si>
  <si>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</si>
  <si>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</si>
  <si>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</si>
  <si>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</si>
  <si>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</si>
  <si>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</si>
  <si>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</si>
  <si>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</si>
  <si>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</si>
  <si>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</si>
  <si>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</si>
  <si>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</si>
  <si>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</si>
  <si>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</si>
  <si>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</si>
  <si>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</si>
  <si>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</si>
  <si>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</si>
  <si>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</si>
  <si>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</si>
  <si>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</si>
  <si>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</si>
  <si>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</si>
  <si>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</si>
  <si>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</si>
  <si>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</si>
  <si>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</si>
  <si>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</si>
  <si>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</si>
  <si>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</si>
  <si>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</si>
  <si>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</si>
  <si>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</si>
  <si>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</si>
  <si>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</si>
  <si>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</si>
  <si>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</si>
  <si>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</si>
  <si>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</si>
  <si>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</si>
  <si>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</si>
  <si>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</si>
  <si>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</si>
  <si>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Año 2022</t>
  </si>
  <si>
    <t>Fuente: [Ejecución Presupuestaria Mensual al 31/03/2022-SIGEF]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</si>
</sst>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7" xfId="0" applyBorder="1"/>
    <xf numFmtId="0" fontId="2" fillId="3" borderId="8" xfId="0" applyFont="1" applyFill="1" applyBorder="1" applyAlignment="1">
      <alignment horizontal="center"/>
    </xf>
    <xf numFmtId="0" fontId="0" fillId="0" borderId="10" xfId="0" applyBorder="1"/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</xdr:col>
      <xdr:colOff>5619750</xdr:colOff>
      <xdr:row>8</xdr:row>
      <xdr:rowOff>19050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09575"/>
          <a:ext cx="5610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466725</xdr:colOff>
      <xdr:row>2</xdr:row>
      <xdr:rowOff>28575</xdr:rowOff>
    </xdr:from>
    <xdr:to>
      <xdr:col>17</xdr:col>
      <xdr:colOff>742950</xdr:colOff>
      <xdr:row>8</xdr:row>
      <xdr:rowOff>19050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5125" y="409575"/>
          <a:ext cx="5610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APROBAD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3">
          <cell r="D13">
            <v>205306488</v>
          </cell>
          <cell r="E13">
            <v>26993834.579999998</v>
          </cell>
        </row>
        <row r="14">
          <cell r="D14">
            <v>71698340</v>
          </cell>
          <cell r="E14">
            <v>6112118.2400000002</v>
          </cell>
        </row>
        <row r="15">
          <cell r="D15">
            <v>480000</v>
          </cell>
          <cell r="E15">
            <v>-280000</v>
          </cell>
        </row>
        <row r="16">
          <cell r="D16">
            <v>6000000</v>
          </cell>
          <cell r="E16">
            <v>0</v>
          </cell>
        </row>
        <row r="17">
          <cell r="D17">
            <v>24704428</v>
          </cell>
          <cell r="E17">
            <v>5696689.3799999999</v>
          </cell>
        </row>
        <row r="19">
          <cell r="D19">
            <v>16300000</v>
          </cell>
          <cell r="E19">
            <v>-454000</v>
          </cell>
        </row>
        <row r="20">
          <cell r="D20">
            <v>9200000</v>
          </cell>
          <cell r="E20">
            <v>-3076400</v>
          </cell>
        </row>
        <row r="21">
          <cell r="D21">
            <v>2240000</v>
          </cell>
          <cell r="E21">
            <v>-1203000</v>
          </cell>
        </row>
        <row r="22">
          <cell r="D22">
            <v>2850000</v>
          </cell>
          <cell r="E22">
            <v>-1500000</v>
          </cell>
        </row>
        <row r="23">
          <cell r="D23">
            <v>5339560</v>
          </cell>
          <cell r="E23">
            <v>-3499560</v>
          </cell>
        </row>
        <row r="24">
          <cell r="D24">
            <v>10105000</v>
          </cell>
          <cell r="E24">
            <v>731225</v>
          </cell>
        </row>
        <row r="25">
          <cell r="D25">
            <v>10136000</v>
          </cell>
          <cell r="E25">
            <v>-1246936.8400000001</v>
          </cell>
        </row>
        <row r="26">
          <cell r="D26">
            <v>16107376</v>
          </cell>
          <cell r="E26">
            <v>2337529.63</v>
          </cell>
        </row>
        <row r="27">
          <cell r="D27">
            <v>7000000</v>
          </cell>
          <cell r="E27">
            <v>5995000</v>
          </cell>
        </row>
        <row r="29">
          <cell r="D29">
            <v>2256000</v>
          </cell>
          <cell r="E29">
            <v>-806000</v>
          </cell>
        </row>
        <row r="30">
          <cell r="D30">
            <v>1950000</v>
          </cell>
          <cell r="E30">
            <v>-1500000</v>
          </cell>
        </row>
        <row r="31">
          <cell r="D31">
            <v>64150000</v>
          </cell>
          <cell r="E31">
            <v>-7990109.96</v>
          </cell>
        </row>
        <row r="32">
          <cell r="D32">
            <v>100000</v>
          </cell>
          <cell r="E32">
            <v>0</v>
          </cell>
        </row>
        <row r="33">
          <cell r="D33">
            <v>3055000</v>
          </cell>
          <cell r="E33">
            <v>-2021000</v>
          </cell>
        </row>
        <row r="34">
          <cell r="D34">
            <v>370000</v>
          </cell>
          <cell r="E34">
            <v>414000</v>
          </cell>
        </row>
        <row r="35">
          <cell r="D35">
            <v>5485000</v>
          </cell>
          <cell r="E35">
            <v>358760</v>
          </cell>
        </row>
        <row r="36">
          <cell r="D36">
            <v>0</v>
          </cell>
          <cell r="E36">
            <v>0</v>
          </cell>
        </row>
        <row r="37">
          <cell r="D37">
            <v>17592381</v>
          </cell>
          <cell r="E37">
            <v>-8876377</v>
          </cell>
        </row>
        <row r="39">
          <cell r="D39">
            <v>1800000</v>
          </cell>
          <cell r="E39">
            <v>-1700000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  <row r="52">
          <cell r="D52">
            <v>0</v>
          </cell>
          <cell r="E52">
            <v>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6">
          <cell r="D56">
            <v>4175227</v>
          </cell>
          <cell r="E56">
            <v>-1940227.45</v>
          </cell>
        </row>
        <row r="57">
          <cell r="D57">
            <v>230000</v>
          </cell>
          <cell r="E57">
            <v>0</v>
          </cell>
        </row>
        <row r="58">
          <cell r="D58">
            <v>0</v>
          </cell>
          <cell r="E58">
            <v>5000</v>
          </cell>
        </row>
        <row r="59">
          <cell r="D59">
            <v>1810000</v>
          </cell>
          <cell r="E59">
            <v>-1500000</v>
          </cell>
        </row>
        <row r="60">
          <cell r="D60">
            <v>1044000</v>
          </cell>
          <cell r="E60">
            <v>3599199.42</v>
          </cell>
        </row>
        <row r="61">
          <cell r="D61">
            <v>100000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100000</v>
          </cell>
          <cell r="E63">
            <v>3216000</v>
          </cell>
        </row>
        <row r="64">
          <cell r="D64">
            <v>0</v>
          </cell>
          <cell r="E64">
            <v>0</v>
          </cell>
        </row>
        <row r="66">
          <cell r="D66">
            <v>0</v>
          </cell>
          <cell r="E66">
            <v>12000000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</row>
        <row r="76">
          <cell r="D76">
            <v>0</v>
          </cell>
        </row>
        <row r="79"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5">
          <cell r="D85">
            <v>0</v>
          </cell>
          <cell r="E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93"/>
  <sheetViews>
    <sheetView showGridLines="0" tabSelected="1" zoomScale="80" zoomScaleNormal="80" workbookViewId="0">
      <pane ySplit="11" topLeftCell="A12" activePane="bottomLeft" state="frozen"/>
      <selection activeCell="B1" sqref="B1"/>
      <selection pane="bottomLeft" activeCell="B9" sqref="B9:B10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4" width="14.85546875" customWidth="1"/>
    <col min="15" max="16" width="14.85546875" bestFit="1" customWidth="1"/>
    <col min="17" max="17" width="15" bestFit="1" customWidth="1"/>
    <col min="18" max="18" width="16" bestFit="1" customWidth="1"/>
  </cols>
  <sheetData>
    <row r="3" spans="2:19" ht="28.5" customHeight="1" x14ac:dyDescent="0.25">
      <c r="B3" s="31" t="s">
        <v>98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2:19" ht="21" customHeight="1" x14ac:dyDescent="0.25">
      <c r="B4" s="29" t="s">
        <v>99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2:19" ht="15.75" x14ac:dyDescent="0.25">
      <c r="B5" s="40" t="s">
        <v>102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2:19" ht="15.75" customHeight="1" x14ac:dyDescent="0.25">
      <c r="B6" s="42" t="s">
        <v>94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2:19" ht="15.75" customHeight="1" x14ac:dyDescent="0.25">
      <c r="B7" s="35" t="s">
        <v>79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9" spans="2:19" ht="25.5" customHeight="1" x14ac:dyDescent="0.25">
      <c r="B9" s="39" t="s">
        <v>66</v>
      </c>
      <c r="C9" s="33" t="s">
        <v>96</v>
      </c>
      <c r="D9" s="33" t="s">
        <v>95</v>
      </c>
      <c r="E9" s="36" t="s">
        <v>93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</row>
    <row r="10" spans="2:19" x14ac:dyDescent="0.25">
      <c r="B10" s="39"/>
      <c r="C10" s="34"/>
      <c r="D10" s="34"/>
      <c r="E10" s="10" t="s">
        <v>81</v>
      </c>
      <c r="F10" s="10" t="s">
        <v>82</v>
      </c>
      <c r="G10" s="10" t="s">
        <v>83</v>
      </c>
      <c r="H10" s="10" t="s">
        <v>84</v>
      </c>
      <c r="I10" s="12" t="s">
        <v>85</v>
      </c>
      <c r="J10" s="10" t="s">
        <v>86</v>
      </c>
      <c r="K10" s="12" t="s">
        <v>87</v>
      </c>
      <c r="L10" s="10" t="s">
        <v>88</v>
      </c>
      <c r="M10" s="10"/>
      <c r="N10" s="10" t="s">
        <v>89</v>
      </c>
      <c r="O10" s="10" t="s">
        <v>90</v>
      </c>
      <c r="P10" s="10" t="s">
        <v>91</v>
      </c>
      <c r="Q10" s="12" t="s">
        <v>92</v>
      </c>
      <c r="R10" s="10" t="s">
        <v>80</v>
      </c>
    </row>
    <row r="11" spans="2:19" x14ac:dyDescent="0.25">
      <c r="B11" s="1" t="s">
        <v>0</v>
      </c>
      <c r="C11" s="2">
        <f>C12+C18+C28+C38+C47+C55+C65+C70+C73</f>
        <v>491684800</v>
      </c>
      <c r="D11" s="2">
        <f>D12+D18+D28+D38+D47+D55+D65+D70+D73</f>
        <v>29865745</v>
      </c>
      <c r="E11" s="20">
        <f>E12+E18+E28+E38+E55+E65+E70+E74</f>
        <v>21321317.32</v>
      </c>
      <c r="F11" s="20">
        <f>F12+F18+F28+F38+F55+F65+F70+F74</f>
        <v>25033768.84</v>
      </c>
      <c r="G11" s="20">
        <f t="shared" ref="G11:Q11" si="0">G12+G18+G28+G38+G55+G65+G70+G74</f>
        <v>30669677.359999999</v>
      </c>
      <c r="H11" s="20">
        <f t="shared" si="0"/>
        <v>0</v>
      </c>
      <c r="I11" s="20">
        <f t="shared" si="0"/>
        <v>0</v>
      </c>
      <c r="J11" s="20">
        <f t="shared" si="0"/>
        <v>0</v>
      </c>
      <c r="K11" s="20">
        <f t="shared" si="0"/>
        <v>0</v>
      </c>
      <c r="L11" s="20">
        <f t="shared" si="0"/>
        <v>0</v>
      </c>
      <c r="M11" s="20"/>
      <c r="N11" s="20">
        <f t="shared" si="0"/>
        <v>0</v>
      </c>
      <c r="O11" s="20">
        <f t="shared" si="0"/>
        <v>0</v>
      </c>
      <c r="P11" s="20">
        <f t="shared" si="0"/>
        <v>0</v>
      </c>
      <c r="Q11" s="20">
        <f t="shared" si="0"/>
        <v>0</v>
      </c>
      <c r="R11" s="20">
        <f>SUM(E11:Q11)</f>
        <v>77024763.519999996</v>
      </c>
    </row>
    <row r="12" spans="2:19" x14ac:dyDescent="0.25">
      <c r="B12" s="3" t="s">
        <v>1</v>
      </c>
      <c r="C12" s="4">
        <f>C13+C14+C15+C16+C17</f>
        <v>308189256</v>
      </c>
      <c r="D12" s="4">
        <f>D13+D14+D15+D16+D17</f>
        <v>38522642.200000003</v>
      </c>
      <c r="E12" s="21">
        <f>E13+E14+E15+E16+E17</f>
        <v>20188655.16</v>
      </c>
      <c r="F12" s="21">
        <f t="shared" ref="F12:Q12" si="1">F13+F14+F15+F16+F17</f>
        <v>20716807.099999998</v>
      </c>
      <c r="G12" s="21">
        <f t="shared" si="1"/>
        <v>20261713.960000001</v>
      </c>
      <c r="H12" s="21">
        <f t="shared" si="1"/>
        <v>0</v>
      </c>
      <c r="I12" s="21">
        <f t="shared" si="1"/>
        <v>0</v>
      </c>
      <c r="J12" s="21">
        <f t="shared" si="1"/>
        <v>0</v>
      </c>
      <c r="K12" s="21">
        <f t="shared" si="1"/>
        <v>0</v>
      </c>
      <c r="L12" s="21">
        <f t="shared" si="1"/>
        <v>0</v>
      </c>
      <c r="M12" s="21"/>
      <c r="N12" s="21">
        <f t="shared" si="1"/>
        <v>0</v>
      </c>
      <c r="O12" s="21">
        <f t="shared" si="1"/>
        <v>0</v>
      </c>
      <c r="P12" s="21">
        <f t="shared" si="1"/>
        <v>0</v>
      </c>
      <c r="Q12" s="21">
        <f t="shared" si="1"/>
        <v>0</v>
      </c>
      <c r="R12" s="24">
        <f>SUM(E12:Q12)</f>
        <v>61167176.219999999</v>
      </c>
    </row>
    <row r="13" spans="2:19" x14ac:dyDescent="0.25">
      <c r="B13" s="5" t="s">
        <v>2</v>
      </c>
      <c r="C13" s="16">
        <f>'[1]P1 Presupuesto Aprobado'!D13</f>
        <v>205306488</v>
      </c>
      <c r="D13" s="19">
        <f>'[1]P1 Presupuesto Aprobado'!E13</f>
        <v>26993834.579999998</v>
      </c>
      <c r="E13" s="16">
        <v>17178905.059999999</v>
      </c>
      <c r="F13" s="19">
        <v>17621438.739999998</v>
      </c>
      <c r="G13" s="19">
        <v>17218362.010000002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5">
        <f t="shared" ref="R13:R76" si="2">SUM(E13:Q13)</f>
        <v>52018705.810000002</v>
      </c>
    </row>
    <row r="14" spans="2:19" x14ac:dyDescent="0.25">
      <c r="B14" s="5" t="s">
        <v>3</v>
      </c>
      <c r="C14" s="16">
        <f>'[1]P1 Presupuesto Aprobado'!D14</f>
        <v>71698340</v>
      </c>
      <c r="D14" s="19">
        <f>'[1]P1 Presupuesto Aprobado'!E14</f>
        <v>6112118.2400000002</v>
      </c>
      <c r="E14" s="16">
        <v>465450</v>
      </c>
      <c r="F14" s="19">
        <v>480950</v>
      </c>
      <c r="G14" s="19">
        <v>510950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5">
        <f t="shared" si="2"/>
        <v>1457350</v>
      </c>
    </row>
    <row r="15" spans="2:19" x14ac:dyDescent="0.25">
      <c r="B15" s="5" t="s">
        <v>4</v>
      </c>
      <c r="C15" s="16">
        <f>'[1]P1 Presupuesto Aprobado'!D15</f>
        <v>480000</v>
      </c>
      <c r="D15" s="19">
        <f>'[1]P1 Presupuesto Aprobado'!E15</f>
        <v>-280000</v>
      </c>
      <c r="E15" s="16">
        <v>0</v>
      </c>
      <c r="F15" s="19">
        <v>0</v>
      </c>
      <c r="G15" s="19">
        <v>0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5">
        <f t="shared" si="2"/>
        <v>0</v>
      </c>
      <c r="S15" s="13"/>
    </row>
    <row r="16" spans="2:19" x14ac:dyDescent="0.25">
      <c r="B16" s="5" t="s">
        <v>5</v>
      </c>
      <c r="C16" s="16">
        <f>'[1]P1 Presupuesto Aprobado'!D16</f>
        <v>6000000</v>
      </c>
      <c r="D16" s="19">
        <f>'[1]P1 Presupuesto Aprobado'!E16</f>
        <v>0</v>
      </c>
      <c r="E16" s="16">
        <v>0</v>
      </c>
      <c r="F16" s="19">
        <v>0</v>
      </c>
      <c r="G16" s="19">
        <v>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5">
        <f t="shared" si="2"/>
        <v>0</v>
      </c>
    </row>
    <row r="17" spans="2:19" x14ac:dyDescent="0.25">
      <c r="B17" s="5" t="s">
        <v>6</v>
      </c>
      <c r="C17" s="16">
        <f>'[1]P1 Presupuesto Aprobado'!D17</f>
        <v>24704428</v>
      </c>
      <c r="D17" s="19">
        <f>'[1]P1 Presupuesto Aprobado'!E17</f>
        <v>5696689.3799999999</v>
      </c>
      <c r="E17" s="16">
        <v>2544300.1</v>
      </c>
      <c r="F17" s="19">
        <v>2614418.36</v>
      </c>
      <c r="G17" s="19">
        <v>2532401.9500000002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5">
        <f t="shared" si="2"/>
        <v>7691120.4100000001</v>
      </c>
    </row>
    <row r="18" spans="2:19" x14ac:dyDescent="0.25">
      <c r="B18" s="3" t="s">
        <v>7</v>
      </c>
      <c r="C18" s="21">
        <f>SUM(C19:C27)</f>
        <v>79277936</v>
      </c>
      <c r="D18" s="21">
        <f>SUM(D19:D27)</f>
        <v>-1916142.21</v>
      </c>
      <c r="E18" s="21">
        <f t="shared" ref="E18:P18" si="3">SUM(E19:E27)</f>
        <v>1132662.1600000001</v>
      </c>
      <c r="F18" s="21">
        <f t="shared" si="3"/>
        <v>2606868.7800000003</v>
      </c>
      <c r="G18" s="21">
        <f t="shared" si="3"/>
        <v>4781363.4899999993</v>
      </c>
      <c r="H18" s="21">
        <f t="shared" si="3"/>
        <v>0</v>
      </c>
      <c r="I18" s="21">
        <f t="shared" si="3"/>
        <v>0</v>
      </c>
      <c r="J18" s="21">
        <f t="shared" si="3"/>
        <v>0</v>
      </c>
      <c r="K18" s="21">
        <f t="shared" si="3"/>
        <v>0</v>
      </c>
      <c r="L18" s="21">
        <f t="shared" si="3"/>
        <v>0</v>
      </c>
      <c r="M18" s="21"/>
      <c r="N18" s="21">
        <f t="shared" si="3"/>
        <v>0</v>
      </c>
      <c r="O18" s="21">
        <f t="shared" si="3"/>
        <v>0</v>
      </c>
      <c r="P18" s="21">
        <f t="shared" si="3"/>
        <v>0</v>
      </c>
      <c r="Q18" s="21">
        <f>SUM(Q19:Q27)</f>
        <v>0</v>
      </c>
      <c r="R18" s="24">
        <f t="shared" si="2"/>
        <v>8520894.4299999997</v>
      </c>
    </row>
    <row r="19" spans="2:19" x14ac:dyDescent="0.25">
      <c r="B19" s="5" t="s">
        <v>8</v>
      </c>
      <c r="C19" s="17">
        <f>'[1]P1 Presupuesto Aprobado'!D19</f>
        <v>16300000</v>
      </c>
      <c r="D19" s="19">
        <f>'[1]P1 Presupuesto Aprobado'!E19</f>
        <v>-454000</v>
      </c>
      <c r="E19" s="16">
        <v>657260.38</v>
      </c>
      <c r="F19" s="19">
        <v>955952.45</v>
      </c>
      <c r="G19" s="19">
        <v>958823.23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5">
        <f t="shared" si="2"/>
        <v>2572036.06</v>
      </c>
    </row>
    <row r="20" spans="2:19" x14ac:dyDescent="0.25">
      <c r="B20" s="5" t="s">
        <v>9</v>
      </c>
      <c r="C20" s="17">
        <f>'[1]P1 Presupuesto Aprobado'!D20</f>
        <v>9200000</v>
      </c>
      <c r="D20" s="19">
        <f>'[1]P1 Presupuesto Aprobado'!E20</f>
        <v>-3076400</v>
      </c>
      <c r="E20" s="16">
        <v>0</v>
      </c>
      <c r="F20" s="19">
        <v>0</v>
      </c>
      <c r="G20" s="19">
        <v>1527612.38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5">
        <f t="shared" si="2"/>
        <v>1527612.38</v>
      </c>
    </row>
    <row r="21" spans="2:19" x14ac:dyDescent="0.25">
      <c r="B21" s="5" t="s">
        <v>10</v>
      </c>
      <c r="C21" s="17">
        <f>'[1]P1 Presupuesto Aprobado'!D21</f>
        <v>2240000</v>
      </c>
      <c r="D21" s="19">
        <f>'[1]P1 Presupuesto Aprobado'!E21</f>
        <v>-1203000</v>
      </c>
      <c r="E21" s="16">
        <v>0</v>
      </c>
      <c r="F21" s="19">
        <v>0</v>
      </c>
      <c r="G21" s="19">
        <v>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5">
        <f t="shared" si="2"/>
        <v>0</v>
      </c>
    </row>
    <row r="22" spans="2:19" x14ac:dyDescent="0.25">
      <c r="B22" s="5" t="s">
        <v>11</v>
      </c>
      <c r="C22" s="17">
        <f>'[1]P1 Presupuesto Aprobado'!D22</f>
        <v>2850000</v>
      </c>
      <c r="D22" s="19">
        <f>'[1]P1 Presupuesto Aprobado'!E22</f>
        <v>-1500000</v>
      </c>
      <c r="E22" s="16">
        <v>0</v>
      </c>
      <c r="F22" s="19">
        <v>0</v>
      </c>
      <c r="G22" s="19">
        <v>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5">
        <f t="shared" si="2"/>
        <v>0</v>
      </c>
    </row>
    <row r="23" spans="2:19" x14ac:dyDescent="0.25">
      <c r="B23" s="5" t="s">
        <v>12</v>
      </c>
      <c r="C23" s="17">
        <f>'[1]P1 Presupuesto Aprobado'!D23</f>
        <v>5339560</v>
      </c>
      <c r="D23" s="19">
        <f>'[1]P1 Presupuesto Aprobado'!E23</f>
        <v>-3499560</v>
      </c>
      <c r="E23" s="16">
        <v>0</v>
      </c>
      <c r="F23" s="19">
        <v>172160</v>
      </c>
      <c r="G23" s="19">
        <v>20000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5">
        <f t="shared" si="2"/>
        <v>192160</v>
      </c>
    </row>
    <row r="24" spans="2:19" x14ac:dyDescent="0.25">
      <c r="B24" s="5" t="s">
        <v>13</v>
      </c>
      <c r="C24" s="17">
        <f>'[1]P1 Presupuesto Aprobado'!D24</f>
        <v>10105000</v>
      </c>
      <c r="D24" s="19">
        <f>'[1]P1 Presupuesto Aprobado'!E24</f>
        <v>731225</v>
      </c>
      <c r="E24" s="16">
        <v>127078.76</v>
      </c>
      <c r="F24" s="19">
        <v>1219926.33</v>
      </c>
      <c r="G24" s="19">
        <v>668214.81999999995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5">
        <f t="shared" si="2"/>
        <v>2015219.9100000001</v>
      </c>
    </row>
    <row r="25" spans="2:19" x14ac:dyDescent="0.25">
      <c r="B25" s="5" t="s">
        <v>14</v>
      </c>
      <c r="C25" s="17">
        <f>'[1]P1 Presupuesto Aprobado'!D25</f>
        <v>10136000</v>
      </c>
      <c r="D25" s="19">
        <f>'[1]P1 Presupuesto Aprobado'!E25</f>
        <v>-1246936.8400000001</v>
      </c>
      <c r="E25" s="16">
        <v>0</v>
      </c>
      <c r="F25" s="19">
        <v>60000</v>
      </c>
      <c r="G25" s="19">
        <v>376493.55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5">
        <f t="shared" si="2"/>
        <v>436493.55</v>
      </c>
    </row>
    <row r="26" spans="2:19" x14ac:dyDescent="0.25">
      <c r="B26" s="5" t="s">
        <v>15</v>
      </c>
      <c r="C26" s="17">
        <f>'[1]P1 Presupuesto Aprobado'!D26</f>
        <v>16107376</v>
      </c>
      <c r="D26" s="19">
        <f>'[1]P1 Presupuesto Aprobado'!E26</f>
        <v>2337529.63</v>
      </c>
      <c r="E26" s="16">
        <v>0</v>
      </c>
      <c r="F26" s="19">
        <v>198830</v>
      </c>
      <c r="G26" s="19">
        <v>94400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5">
        <f t="shared" si="2"/>
        <v>293230</v>
      </c>
    </row>
    <row r="27" spans="2:19" x14ac:dyDescent="0.25">
      <c r="B27" s="5" t="s">
        <v>16</v>
      </c>
      <c r="C27" s="17">
        <f>'[1]P1 Presupuesto Aprobado'!D27</f>
        <v>7000000</v>
      </c>
      <c r="D27" s="19">
        <f>'[1]P1 Presupuesto Aprobado'!E27</f>
        <v>5995000</v>
      </c>
      <c r="E27" s="16">
        <v>348323.02</v>
      </c>
      <c r="F27" s="19">
        <v>0</v>
      </c>
      <c r="G27" s="19">
        <v>1135819.51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5">
        <f t="shared" si="2"/>
        <v>1484142.53</v>
      </c>
    </row>
    <row r="28" spans="2:19" x14ac:dyDescent="0.25">
      <c r="B28" s="3" t="s">
        <v>17</v>
      </c>
      <c r="C28" s="21">
        <f>SUM(C29:C37)</f>
        <v>94958381</v>
      </c>
      <c r="D28" s="21">
        <f>SUM(D29:D37)</f>
        <v>-20420726.960000001</v>
      </c>
      <c r="E28" s="21">
        <f t="shared" ref="E28:Q28" si="4">SUM(E29:E37)</f>
        <v>0</v>
      </c>
      <c r="F28" s="21">
        <f t="shared" si="4"/>
        <v>1710092.96</v>
      </c>
      <c r="G28" s="21">
        <f t="shared" si="4"/>
        <v>5005799.8400000008</v>
      </c>
      <c r="H28" s="21">
        <f t="shared" si="4"/>
        <v>0</v>
      </c>
      <c r="I28" s="21">
        <f t="shared" si="4"/>
        <v>0</v>
      </c>
      <c r="J28" s="21">
        <f t="shared" si="4"/>
        <v>0</v>
      </c>
      <c r="K28" s="21">
        <f t="shared" si="4"/>
        <v>0</v>
      </c>
      <c r="L28" s="21">
        <f t="shared" si="4"/>
        <v>0</v>
      </c>
      <c r="M28" s="21"/>
      <c r="N28" s="21">
        <f t="shared" si="4"/>
        <v>0</v>
      </c>
      <c r="O28" s="21">
        <f t="shared" si="4"/>
        <v>0</v>
      </c>
      <c r="P28" s="21">
        <f t="shared" si="4"/>
        <v>0</v>
      </c>
      <c r="Q28" s="21">
        <f t="shared" si="4"/>
        <v>0</v>
      </c>
      <c r="R28" s="24">
        <f t="shared" si="2"/>
        <v>6715892.8000000007</v>
      </c>
      <c r="S28" s="19"/>
    </row>
    <row r="29" spans="2:19" x14ac:dyDescent="0.25">
      <c r="B29" s="5" t="s">
        <v>18</v>
      </c>
      <c r="C29" s="17">
        <f>'[1]P1 Presupuesto Aprobado'!D29</f>
        <v>2256000</v>
      </c>
      <c r="D29" s="19">
        <f>'[1]P1 Presupuesto Aprobado'!E29</f>
        <v>-806000</v>
      </c>
      <c r="E29" s="16">
        <v>0</v>
      </c>
      <c r="F29" s="19">
        <v>66372.960000000006</v>
      </c>
      <c r="G29" s="19">
        <v>80772.36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5">
        <f t="shared" si="2"/>
        <v>147145.32</v>
      </c>
    </row>
    <row r="30" spans="2:19" x14ac:dyDescent="0.25">
      <c r="B30" s="5" t="s">
        <v>19</v>
      </c>
      <c r="C30" s="17">
        <f>'[1]P1 Presupuesto Aprobado'!D30</f>
        <v>1950000</v>
      </c>
      <c r="D30" s="19">
        <f>'[1]P1 Presupuesto Aprobado'!E30</f>
        <v>-1500000</v>
      </c>
      <c r="E30" s="16">
        <v>0</v>
      </c>
      <c r="F30" s="19">
        <v>0</v>
      </c>
      <c r="G30" s="19">
        <v>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5">
        <f t="shared" si="2"/>
        <v>0</v>
      </c>
    </row>
    <row r="31" spans="2:19" x14ac:dyDescent="0.25">
      <c r="B31" s="5" t="s">
        <v>20</v>
      </c>
      <c r="C31" s="17">
        <f>'[1]P1 Presupuesto Aprobado'!D31</f>
        <v>64150000</v>
      </c>
      <c r="D31" s="19">
        <f>'[1]P1 Presupuesto Aprobado'!E31</f>
        <v>-7990109.96</v>
      </c>
      <c r="E31" s="16">
        <v>0</v>
      </c>
      <c r="F31" s="19">
        <v>1495040</v>
      </c>
      <c r="G31" s="19">
        <v>4411148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5">
        <f t="shared" si="2"/>
        <v>5906188</v>
      </c>
    </row>
    <row r="32" spans="2:19" x14ac:dyDescent="0.25">
      <c r="B32" s="5" t="s">
        <v>21</v>
      </c>
      <c r="C32" s="17">
        <f>'[1]P1 Presupuesto Aprobado'!D32</f>
        <v>100000</v>
      </c>
      <c r="D32" s="19">
        <f>'[1]P1 Presupuesto Aprobado'!E32</f>
        <v>0</v>
      </c>
      <c r="E32" s="16">
        <v>0</v>
      </c>
      <c r="F32" s="19">
        <v>0</v>
      </c>
      <c r="G32" s="19">
        <v>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5">
        <f t="shared" si="2"/>
        <v>0</v>
      </c>
    </row>
    <row r="33" spans="2:19" x14ac:dyDescent="0.25">
      <c r="B33" s="5" t="s">
        <v>22</v>
      </c>
      <c r="C33" s="17">
        <f>'[1]P1 Presupuesto Aprobado'!D33</f>
        <v>3055000</v>
      </c>
      <c r="D33" s="19">
        <f>'[1]P1 Presupuesto Aprobado'!E33</f>
        <v>-2021000</v>
      </c>
      <c r="E33" s="16">
        <v>0</v>
      </c>
      <c r="F33" s="19">
        <v>0</v>
      </c>
      <c r="G33" s="19">
        <v>81703.199999999997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5">
        <f t="shared" si="2"/>
        <v>81703.199999999997</v>
      </c>
    </row>
    <row r="34" spans="2:19" x14ac:dyDescent="0.25">
      <c r="B34" s="5" t="s">
        <v>23</v>
      </c>
      <c r="C34" s="17">
        <f>'[1]P1 Presupuesto Aprobado'!D34</f>
        <v>370000</v>
      </c>
      <c r="D34" s="19">
        <f>'[1]P1 Presupuesto Aprobado'!E34</f>
        <v>414000</v>
      </c>
      <c r="E34" s="16">
        <v>0</v>
      </c>
      <c r="F34" s="19">
        <v>0</v>
      </c>
      <c r="G34" s="19">
        <v>6587.7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5">
        <f t="shared" si="2"/>
        <v>6587.7</v>
      </c>
    </row>
    <row r="35" spans="2:19" x14ac:dyDescent="0.25">
      <c r="B35" s="5" t="s">
        <v>24</v>
      </c>
      <c r="C35" s="17">
        <f>'[1]P1 Presupuesto Aprobado'!D35</f>
        <v>5485000</v>
      </c>
      <c r="D35" s="19">
        <f>'[1]P1 Presupuesto Aprobado'!E35</f>
        <v>358760</v>
      </c>
      <c r="E35" s="16">
        <v>0</v>
      </c>
      <c r="F35" s="19">
        <v>0</v>
      </c>
      <c r="G35" s="19">
        <v>197437.99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5">
        <f t="shared" si="2"/>
        <v>197437.99</v>
      </c>
    </row>
    <row r="36" spans="2:19" x14ac:dyDescent="0.25">
      <c r="B36" s="5" t="s">
        <v>25</v>
      </c>
      <c r="C36" s="17">
        <f>'[1]P1 Presupuesto Aprobado'!D36</f>
        <v>0</v>
      </c>
      <c r="D36" s="19">
        <f>'[1]P1 Presupuesto Aprobado'!E36</f>
        <v>0</v>
      </c>
      <c r="E36" s="16">
        <v>0</v>
      </c>
      <c r="F36" s="19">
        <v>0</v>
      </c>
      <c r="G36" s="19">
        <v>0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5">
        <f t="shared" si="2"/>
        <v>0</v>
      </c>
    </row>
    <row r="37" spans="2:19" x14ac:dyDescent="0.25">
      <c r="B37" s="5" t="s">
        <v>26</v>
      </c>
      <c r="C37" s="17">
        <f>'[1]P1 Presupuesto Aprobado'!D37</f>
        <v>17592381</v>
      </c>
      <c r="D37" s="19">
        <f>'[1]P1 Presupuesto Aprobado'!E37</f>
        <v>-8876377</v>
      </c>
      <c r="E37" s="16">
        <v>0</v>
      </c>
      <c r="F37" s="19">
        <v>148680</v>
      </c>
      <c r="G37" s="19">
        <v>228150.59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5">
        <f t="shared" si="2"/>
        <v>376830.58999999997</v>
      </c>
    </row>
    <row r="38" spans="2:19" x14ac:dyDescent="0.25">
      <c r="B38" s="3" t="s">
        <v>27</v>
      </c>
      <c r="C38" s="21">
        <f>SUM(C39:C46)</f>
        <v>1800000</v>
      </c>
      <c r="D38" s="21">
        <f>SUM(D39:D46)</f>
        <v>-1700000</v>
      </c>
      <c r="E38" s="21">
        <f t="shared" ref="E38:Q38" si="5">SUM(E39:E46)</f>
        <v>0</v>
      </c>
      <c r="F38" s="21">
        <f t="shared" si="5"/>
        <v>0</v>
      </c>
      <c r="G38" s="21">
        <f t="shared" si="5"/>
        <v>0</v>
      </c>
      <c r="H38" s="21">
        <f t="shared" si="5"/>
        <v>0</v>
      </c>
      <c r="I38" s="21">
        <f t="shared" si="5"/>
        <v>0</v>
      </c>
      <c r="J38" s="21">
        <f t="shared" si="5"/>
        <v>0</v>
      </c>
      <c r="K38" s="21">
        <f t="shared" si="5"/>
        <v>0</v>
      </c>
      <c r="L38" s="21">
        <f t="shared" si="5"/>
        <v>0</v>
      </c>
      <c r="M38" s="21"/>
      <c r="N38" s="21">
        <f t="shared" si="5"/>
        <v>0</v>
      </c>
      <c r="O38" s="21">
        <f t="shared" si="5"/>
        <v>0</v>
      </c>
      <c r="P38" s="21">
        <f t="shared" si="5"/>
        <v>0</v>
      </c>
      <c r="Q38" s="21">
        <f t="shared" si="5"/>
        <v>0</v>
      </c>
      <c r="R38" s="24">
        <f t="shared" si="2"/>
        <v>0</v>
      </c>
      <c r="S38" s="19"/>
    </row>
    <row r="39" spans="2:19" x14ac:dyDescent="0.25">
      <c r="B39" s="5" t="s">
        <v>28</v>
      </c>
      <c r="C39" s="17">
        <f>'[1]P1 Presupuesto Aprobado'!D39</f>
        <v>1800000</v>
      </c>
      <c r="D39" s="19">
        <f>'[1]P1 Presupuesto Aprobado'!E39</f>
        <v>-1700000</v>
      </c>
      <c r="E39" s="16">
        <v>0</v>
      </c>
      <c r="F39" s="19">
        <v>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5">
        <f t="shared" si="2"/>
        <v>0</v>
      </c>
    </row>
    <row r="40" spans="2:19" x14ac:dyDescent="0.25">
      <c r="B40" s="5" t="s">
        <v>29</v>
      </c>
      <c r="C40" s="17">
        <f>'[1]P1 Presupuesto Aprobado'!D40</f>
        <v>0</v>
      </c>
      <c r="D40" s="19">
        <f>'[1]P1 Presupuesto Aprobado'!E40</f>
        <v>0</v>
      </c>
      <c r="E40" s="16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/>
      <c r="N40" s="19">
        <v>0</v>
      </c>
      <c r="O40" s="19">
        <v>0</v>
      </c>
      <c r="P40" s="19">
        <v>0</v>
      </c>
      <c r="Q40" s="19">
        <v>0</v>
      </c>
      <c r="R40" s="24">
        <f t="shared" si="2"/>
        <v>0</v>
      </c>
    </row>
    <row r="41" spans="2:19" x14ac:dyDescent="0.25">
      <c r="B41" s="5" t="s">
        <v>30</v>
      </c>
      <c r="C41" s="17">
        <f>'[1]P1 Presupuesto Aprobado'!D41</f>
        <v>0</v>
      </c>
      <c r="D41" s="19">
        <f>'[1]P1 Presupuesto Aprobado'!E41</f>
        <v>0</v>
      </c>
      <c r="E41" s="16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/>
      <c r="N41" s="19">
        <v>0</v>
      </c>
      <c r="O41" s="19">
        <v>0</v>
      </c>
      <c r="P41" s="19">
        <v>0</v>
      </c>
      <c r="Q41" s="19">
        <v>0</v>
      </c>
      <c r="R41" s="24">
        <f t="shared" si="2"/>
        <v>0</v>
      </c>
    </row>
    <row r="42" spans="2:19" x14ac:dyDescent="0.25">
      <c r="B42" s="5" t="s">
        <v>31</v>
      </c>
      <c r="C42" s="17">
        <f>'[1]P1 Presupuesto Aprobado'!D42</f>
        <v>0</v>
      </c>
      <c r="D42" s="19">
        <f>'[1]P1 Presupuesto Aprobado'!E42</f>
        <v>0</v>
      </c>
      <c r="E42" s="16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/>
      <c r="N42" s="19">
        <v>0</v>
      </c>
      <c r="O42" s="19">
        <v>0</v>
      </c>
      <c r="P42" s="19">
        <v>0</v>
      </c>
      <c r="Q42" s="19">
        <v>0</v>
      </c>
      <c r="R42" s="24">
        <f t="shared" si="2"/>
        <v>0</v>
      </c>
    </row>
    <row r="43" spans="2:19" x14ac:dyDescent="0.25">
      <c r="B43" s="5" t="s">
        <v>32</v>
      </c>
      <c r="C43" s="17">
        <f>'[1]P1 Presupuesto Aprobado'!D43</f>
        <v>0</v>
      </c>
      <c r="D43" s="19">
        <f>'[1]P1 Presupuesto Aprobado'!E43</f>
        <v>0</v>
      </c>
      <c r="E43" s="16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/>
      <c r="N43" s="19">
        <v>0</v>
      </c>
      <c r="O43" s="19">
        <v>0</v>
      </c>
      <c r="P43" s="19">
        <v>0</v>
      </c>
      <c r="Q43" s="19">
        <v>0</v>
      </c>
      <c r="R43" s="24">
        <f t="shared" si="2"/>
        <v>0</v>
      </c>
    </row>
    <row r="44" spans="2:19" x14ac:dyDescent="0.25">
      <c r="B44" s="5" t="s">
        <v>33</v>
      </c>
      <c r="C44" s="17">
        <f>'[1]P1 Presupuesto Aprobado'!D44</f>
        <v>0</v>
      </c>
      <c r="D44" s="19">
        <f>'[1]P1 Presupuesto Aprobado'!E44</f>
        <v>0</v>
      </c>
      <c r="E44" s="16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/>
      <c r="N44" s="19">
        <v>0</v>
      </c>
      <c r="O44" s="19">
        <v>0</v>
      </c>
      <c r="P44" s="19">
        <v>0</v>
      </c>
      <c r="Q44" s="19">
        <v>0</v>
      </c>
      <c r="R44" s="24">
        <f t="shared" si="2"/>
        <v>0</v>
      </c>
    </row>
    <row r="45" spans="2:19" x14ac:dyDescent="0.25">
      <c r="B45" s="5" t="s">
        <v>34</v>
      </c>
      <c r="C45" s="17">
        <f>'[1]P1 Presupuesto Aprobado'!D45</f>
        <v>0</v>
      </c>
      <c r="D45" s="19">
        <f>'[1]P1 Presupuesto Aprobado'!E45</f>
        <v>0</v>
      </c>
      <c r="E45" s="16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/>
      <c r="N45" s="19">
        <v>0</v>
      </c>
      <c r="O45" s="19">
        <v>0</v>
      </c>
      <c r="P45" s="19">
        <v>0</v>
      </c>
      <c r="Q45" s="19">
        <v>0</v>
      </c>
      <c r="R45" s="24">
        <f t="shared" si="2"/>
        <v>0</v>
      </c>
    </row>
    <row r="46" spans="2:19" x14ac:dyDescent="0.25">
      <c r="B46" s="5" t="s">
        <v>35</v>
      </c>
      <c r="C46" s="17">
        <f>'[1]P1 Presupuesto Aprobado'!D46</f>
        <v>0</v>
      </c>
      <c r="D46" s="19">
        <f>'[1]P1 Presupuesto Aprobado'!E46</f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/>
      <c r="N46" s="19">
        <v>0</v>
      </c>
      <c r="O46" s="19">
        <v>0</v>
      </c>
      <c r="P46" s="19">
        <v>0</v>
      </c>
      <c r="Q46" s="19">
        <v>0</v>
      </c>
      <c r="R46" s="24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4">
        <f>SUM(D48:D54)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24">
        <f t="shared" si="2"/>
        <v>0</v>
      </c>
    </row>
    <row r="48" spans="2:19" x14ac:dyDescent="0.25">
      <c r="B48" s="5" t="s">
        <v>37</v>
      </c>
      <c r="C48" s="17">
        <f>'[1]P1 Presupuesto Aprobado'!D48</f>
        <v>0</v>
      </c>
      <c r="D48" s="19">
        <f>'[1]P1 Presupuesto Aprobado'!E48</f>
        <v>0</v>
      </c>
      <c r="E48" s="17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  <c r="N48" s="19">
        <v>0</v>
      </c>
      <c r="O48" s="19">
        <v>0</v>
      </c>
      <c r="P48" s="19">
        <v>0</v>
      </c>
      <c r="Q48" s="19">
        <v>0</v>
      </c>
      <c r="R48" s="24">
        <f t="shared" si="2"/>
        <v>0</v>
      </c>
    </row>
    <row r="49" spans="2:19" x14ac:dyDescent="0.25">
      <c r="B49" s="5" t="s">
        <v>38</v>
      </c>
      <c r="C49" s="17">
        <f>'[1]P1 Presupuesto Aprobado'!D49</f>
        <v>0</v>
      </c>
      <c r="D49" s="19">
        <f>'[1]P1 Presupuesto Aprobado'!E49</f>
        <v>0</v>
      </c>
      <c r="E49" s="17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/>
      <c r="N49" s="19">
        <v>0</v>
      </c>
      <c r="O49" s="19">
        <v>0</v>
      </c>
      <c r="P49" s="19">
        <v>0</v>
      </c>
      <c r="Q49" s="19">
        <v>0</v>
      </c>
      <c r="R49" s="24">
        <f t="shared" si="2"/>
        <v>0</v>
      </c>
    </row>
    <row r="50" spans="2:19" x14ac:dyDescent="0.25">
      <c r="B50" s="5" t="s">
        <v>39</v>
      </c>
      <c r="C50" s="17">
        <f>'[1]P1 Presupuesto Aprobado'!D50</f>
        <v>0</v>
      </c>
      <c r="D50" s="19">
        <f>'[1]P1 Presupuesto Aprobado'!E50</f>
        <v>0</v>
      </c>
      <c r="E50" s="17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/>
      <c r="N50" s="19">
        <v>0</v>
      </c>
      <c r="O50" s="19">
        <v>0</v>
      </c>
      <c r="P50" s="19">
        <v>0</v>
      </c>
      <c r="Q50" s="19">
        <v>0</v>
      </c>
      <c r="R50" s="24">
        <f t="shared" si="2"/>
        <v>0</v>
      </c>
    </row>
    <row r="51" spans="2:19" x14ac:dyDescent="0.25">
      <c r="B51" s="5" t="s">
        <v>40</v>
      </c>
      <c r="C51" s="17">
        <f>'[1]P1 Presupuesto Aprobado'!D51</f>
        <v>0</v>
      </c>
      <c r="D51" s="19">
        <f>'[1]P1 Presupuesto Aprobado'!E51</f>
        <v>0</v>
      </c>
      <c r="E51" s="17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/>
      <c r="N51" s="19">
        <v>0</v>
      </c>
      <c r="O51" s="19">
        <v>0</v>
      </c>
      <c r="P51" s="19">
        <v>0</v>
      </c>
      <c r="Q51" s="19">
        <v>0</v>
      </c>
      <c r="R51" s="24">
        <f t="shared" si="2"/>
        <v>0</v>
      </c>
    </row>
    <row r="52" spans="2:19" x14ac:dyDescent="0.25">
      <c r="B52" s="18" t="s">
        <v>97</v>
      </c>
      <c r="C52" s="17">
        <f>'[1]P1 Presupuesto Aprobado'!D52</f>
        <v>0</v>
      </c>
      <c r="D52" s="19">
        <f>'[1]P1 Presupuesto Aprobado'!E52</f>
        <v>0</v>
      </c>
      <c r="E52" s="17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/>
      <c r="N52" s="19">
        <v>0</v>
      </c>
      <c r="O52" s="19">
        <v>0</v>
      </c>
      <c r="P52" s="19">
        <v>0</v>
      </c>
      <c r="Q52" s="19">
        <v>0</v>
      </c>
      <c r="R52" s="24">
        <f t="shared" si="2"/>
        <v>0</v>
      </c>
    </row>
    <row r="53" spans="2:19" x14ac:dyDescent="0.25">
      <c r="B53" s="5" t="s">
        <v>41</v>
      </c>
      <c r="C53" s="17">
        <f>'[1]P1 Presupuesto Aprobado'!D53</f>
        <v>0</v>
      </c>
      <c r="D53" s="19">
        <f>'[1]P1 Presupuesto Aprobado'!E53</f>
        <v>0</v>
      </c>
      <c r="E53" s="17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  <c r="N53" s="19">
        <v>0</v>
      </c>
      <c r="O53" s="19">
        <v>0</v>
      </c>
      <c r="P53" s="19">
        <v>0</v>
      </c>
      <c r="Q53" s="19">
        <v>0</v>
      </c>
      <c r="R53" s="24">
        <f t="shared" si="2"/>
        <v>0</v>
      </c>
    </row>
    <row r="54" spans="2:19" x14ac:dyDescent="0.25">
      <c r="B54" s="5" t="s">
        <v>42</v>
      </c>
      <c r="C54" s="17">
        <f>'[1]P1 Presupuesto Aprobado'!D54</f>
        <v>0</v>
      </c>
      <c r="D54" s="19">
        <f>'[1]P1 Presupuesto Aprobado'!E54</f>
        <v>0</v>
      </c>
      <c r="E54" s="17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  <c r="N54" s="19">
        <v>0</v>
      </c>
      <c r="O54" s="19">
        <v>0</v>
      </c>
      <c r="P54" s="19">
        <v>0</v>
      </c>
      <c r="Q54" s="19">
        <v>0</v>
      </c>
      <c r="R54" s="24">
        <f t="shared" si="2"/>
        <v>0</v>
      </c>
    </row>
    <row r="55" spans="2:19" x14ac:dyDescent="0.25">
      <c r="B55" s="3" t="s">
        <v>43</v>
      </c>
      <c r="C55" s="22">
        <f>SUM(C56:C64)</f>
        <v>7459227</v>
      </c>
      <c r="D55" s="22">
        <f>SUM(D56:D64)</f>
        <v>3379971.9699999997</v>
      </c>
      <c r="E55" s="22">
        <f t="shared" ref="E55:Q55" si="7">SUM(E56:E64)</f>
        <v>0</v>
      </c>
      <c r="F55" s="22">
        <f t="shared" si="7"/>
        <v>0</v>
      </c>
      <c r="G55" s="22">
        <f t="shared" si="7"/>
        <v>620800.06999999995</v>
      </c>
      <c r="H55" s="22">
        <f t="shared" si="7"/>
        <v>0</v>
      </c>
      <c r="I55" s="22">
        <f t="shared" si="7"/>
        <v>0</v>
      </c>
      <c r="J55" s="22">
        <f t="shared" si="7"/>
        <v>0</v>
      </c>
      <c r="K55" s="22">
        <f t="shared" si="7"/>
        <v>0</v>
      </c>
      <c r="L55" s="22">
        <f t="shared" si="7"/>
        <v>0</v>
      </c>
      <c r="M55" s="22"/>
      <c r="N55" s="22">
        <f t="shared" si="7"/>
        <v>0</v>
      </c>
      <c r="O55" s="22">
        <f t="shared" si="7"/>
        <v>0</v>
      </c>
      <c r="P55" s="22">
        <f t="shared" si="7"/>
        <v>0</v>
      </c>
      <c r="Q55" s="22">
        <f t="shared" si="7"/>
        <v>0</v>
      </c>
      <c r="R55" s="24">
        <f t="shared" si="2"/>
        <v>620800.06999999995</v>
      </c>
      <c r="S55" s="19"/>
    </row>
    <row r="56" spans="2:19" x14ac:dyDescent="0.25">
      <c r="B56" s="5" t="s">
        <v>44</v>
      </c>
      <c r="C56" s="17">
        <f>'[1]P1 Presupuesto Aprobado'!D56</f>
        <v>4175227</v>
      </c>
      <c r="D56" s="19">
        <f>'[1]P1 Presupuesto Aprobado'!E56</f>
        <v>-1940227.45</v>
      </c>
      <c r="E56" s="19">
        <v>0</v>
      </c>
      <c r="F56" s="19">
        <v>0</v>
      </c>
      <c r="G56" s="19">
        <v>81561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25">
        <f t="shared" si="2"/>
        <v>81561</v>
      </c>
    </row>
    <row r="57" spans="2:19" x14ac:dyDescent="0.25">
      <c r="B57" s="5" t="s">
        <v>45</v>
      </c>
      <c r="C57" s="17">
        <f>'[1]P1 Presupuesto Aprobado'!D57</f>
        <v>230000</v>
      </c>
      <c r="D57" s="19">
        <f>'[1]P1 Presupuesto Aprobado'!E57</f>
        <v>0</v>
      </c>
      <c r="E57" s="19">
        <v>0</v>
      </c>
      <c r="F57" s="19">
        <v>0</v>
      </c>
      <c r="G57" s="19">
        <v>0</v>
      </c>
      <c r="H57" s="19"/>
      <c r="I57" s="19"/>
      <c r="J57" s="19"/>
      <c r="K57" s="19"/>
      <c r="L57" s="19"/>
      <c r="M57" s="19"/>
      <c r="N57" s="19"/>
      <c r="O57" s="19"/>
      <c r="P57" s="23"/>
      <c r="R57" s="25">
        <f>SUM(E57:Q57)</f>
        <v>0</v>
      </c>
    </row>
    <row r="58" spans="2:19" x14ac:dyDescent="0.25">
      <c r="B58" s="5" t="s">
        <v>46</v>
      </c>
      <c r="C58" s="17">
        <f>'[1]P1 Presupuesto Aprobado'!D58</f>
        <v>0</v>
      </c>
      <c r="D58" s="19">
        <f>'[1]P1 Presupuesto Aprobado'!E58</f>
        <v>5000</v>
      </c>
      <c r="E58" s="19">
        <v>0</v>
      </c>
      <c r="F58" s="19">
        <v>0</v>
      </c>
      <c r="G58" s="19">
        <v>0</v>
      </c>
      <c r="H58" s="19"/>
      <c r="I58" s="19"/>
      <c r="J58" s="19"/>
      <c r="K58" s="19"/>
      <c r="L58" s="19"/>
      <c r="M58" s="19"/>
      <c r="N58" s="19"/>
      <c r="O58" s="19"/>
      <c r="P58" s="23"/>
      <c r="R58" s="25">
        <f t="shared" si="2"/>
        <v>0</v>
      </c>
    </row>
    <row r="59" spans="2:19" x14ac:dyDescent="0.25">
      <c r="B59" s="5" t="s">
        <v>47</v>
      </c>
      <c r="C59" s="17">
        <f>'[1]P1 Presupuesto Aprobado'!D59</f>
        <v>1810000</v>
      </c>
      <c r="D59" s="19">
        <f>'[1]P1 Presupuesto Aprobado'!E59</f>
        <v>-1500000</v>
      </c>
      <c r="E59" s="19">
        <v>0</v>
      </c>
      <c r="F59" s="19">
        <v>0</v>
      </c>
      <c r="G59" s="19">
        <v>0</v>
      </c>
      <c r="H59" s="19"/>
      <c r="I59" s="19"/>
      <c r="J59" s="19"/>
      <c r="K59" s="19"/>
      <c r="L59" s="19"/>
      <c r="M59" s="19"/>
      <c r="N59" s="19"/>
      <c r="O59" s="19"/>
      <c r="P59" s="23"/>
      <c r="Q59" s="23"/>
      <c r="R59" s="25">
        <f t="shared" si="2"/>
        <v>0</v>
      </c>
    </row>
    <row r="60" spans="2:19" x14ac:dyDescent="0.25">
      <c r="B60" s="5" t="s">
        <v>48</v>
      </c>
      <c r="C60" s="17">
        <f>'[1]P1 Presupuesto Aprobado'!D60</f>
        <v>1044000</v>
      </c>
      <c r="D60" s="19">
        <f>'[1]P1 Presupuesto Aprobado'!E60</f>
        <v>3599199.42</v>
      </c>
      <c r="E60" s="19">
        <v>0</v>
      </c>
      <c r="F60" s="19">
        <v>0</v>
      </c>
      <c r="G60" s="19">
        <v>539239.06999999995</v>
      </c>
      <c r="H60" s="19"/>
      <c r="I60" s="19"/>
      <c r="J60" s="19"/>
      <c r="K60" s="19"/>
      <c r="L60" s="19"/>
      <c r="M60" s="19"/>
      <c r="N60" s="19"/>
      <c r="O60" s="19"/>
      <c r="P60" s="23"/>
      <c r="Q60" s="23"/>
      <c r="R60" s="25">
        <f t="shared" si="2"/>
        <v>539239.06999999995</v>
      </c>
    </row>
    <row r="61" spans="2:19" x14ac:dyDescent="0.25">
      <c r="B61" s="5" t="s">
        <v>49</v>
      </c>
      <c r="C61" s="17">
        <f>'[1]P1 Presupuesto Aprobado'!D61</f>
        <v>100000</v>
      </c>
      <c r="D61" s="19">
        <f>'[1]P1 Presupuesto Aprobado'!E61</f>
        <v>0</v>
      </c>
      <c r="E61" s="19">
        <v>0</v>
      </c>
      <c r="F61" s="19">
        <v>0</v>
      </c>
      <c r="G61" s="19">
        <v>0</v>
      </c>
      <c r="H61" s="19"/>
      <c r="I61" s="19"/>
      <c r="J61" s="19"/>
      <c r="K61" s="19"/>
      <c r="L61" s="19"/>
      <c r="M61" s="19"/>
      <c r="N61" s="19"/>
      <c r="O61" s="19"/>
      <c r="P61" s="23"/>
      <c r="Q61" s="23"/>
      <c r="R61" s="25">
        <f t="shared" si="2"/>
        <v>0</v>
      </c>
    </row>
    <row r="62" spans="2:19" x14ac:dyDescent="0.25">
      <c r="B62" s="5" t="s">
        <v>50</v>
      </c>
      <c r="C62" s="17">
        <f>'[1]P1 Presupuesto Aprobado'!D62</f>
        <v>0</v>
      </c>
      <c r="D62" s="19">
        <f>'[1]P1 Presupuesto Aprobado'!E62</f>
        <v>0</v>
      </c>
      <c r="E62" s="19">
        <v>0</v>
      </c>
      <c r="F62" s="19">
        <v>0</v>
      </c>
      <c r="G62" s="19">
        <v>0</v>
      </c>
      <c r="H62" s="19"/>
      <c r="I62" s="19"/>
      <c r="J62" s="19"/>
      <c r="K62" s="19"/>
      <c r="L62" s="19"/>
      <c r="M62" s="19"/>
      <c r="N62" s="19"/>
      <c r="O62" s="19"/>
      <c r="P62" s="23"/>
      <c r="R62" s="25">
        <f t="shared" si="2"/>
        <v>0</v>
      </c>
    </row>
    <row r="63" spans="2:19" x14ac:dyDescent="0.25">
      <c r="B63" s="5" t="s">
        <v>51</v>
      </c>
      <c r="C63" s="17">
        <f>'[1]P1 Presupuesto Aprobado'!D63</f>
        <v>100000</v>
      </c>
      <c r="D63" s="19">
        <f>'[1]P1 Presupuesto Aprobado'!E63</f>
        <v>3216000</v>
      </c>
      <c r="E63" s="19">
        <v>0</v>
      </c>
      <c r="F63" s="19">
        <v>0</v>
      </c>
      <c r="G63" s="19">
        <v>0</v>
      </c>
      <c r="H63" s="19"/>
      <c r="I63" s="19"/>
      <c r="J63" s="19"/>
      <c r="K63" s="19"/>
      <c r="L63" s="19"/>
      <c r="M63" s="19"/>
      <c r="N63" s="19"/>
      <c r="O63" s="19"/>
      <c r="P63" s="23"/>
      <c r="R63" s="25">
        <f t="shared" si="2"/>
        <v>0</v>
      </c>
    </row>
    <row r="64" spans="2:19" x14ac:dyDescent="0.25">
      <c r="B64" s="5" t="s">
        <v>52</v>
      </c>
      <c r="C64" s="17">
        <f>'[1]P1 Presupuesto Aprobado'!D64</f>
        <v>0</v>
      </c>
      <c r="D64" s="19">
        <f>'[1]P1 Presupuesto Aprobado'!E64</f>
        <v>0</v>
      </c>
      <c r="E64" s="19">
        <v>0</v>
      </c>
      <c r="F64" s="19">
        <v>0</v>
      </c>
      <c r="G64" s="19">
        <v>0</v>
      </c>
      <c r="H64" s="19"/>
      <c r="I64" s="19"/>
      <c r="J64" s="19"/>
      <c r="K64" s="19"/>
      <c r="L64" s="19"/>
      <c r="M64" s="19"/>
      <c r="N64" s="19"/>
      <c r="O64" s="19"/>
      <c r="P64" s="23"/>
      <c r="Q64" s="23"/>
      <c r="R64" s="25">
        <f t="shared" si="2"/>
        <v>0</v>
      </c>
    </row>
    <row r="65" spans="2:19" x14ac:dyDescent="0.25">
      <c r="B65" s="3" t="s">
        <v>53</v>
      </c>
      <c r="C65" s="21">
        <f>SUM(C66:C69)</f>
        <v>0</v>
      </c>
      <c r="D65" s="21">
        <f>SUM(D66:D69)</f>
        <v>12000000</v>
      </c>
      <c r="E65" s="21">
        <f t="shared" ref="E65:Q65" si="8">SUM(E66:E69)</f>
        <v>0</v>
      </c>
      <c r="F65" s="21">
        <f t="shared" si="8"/>
        <v>0</v>
      </c>
      <c r="G65" s="21">
        <f t="shared" si="8"/>
        <v>0</v>
      </c>
      <c r="H65" s="21">
        <f t="shared" si="8"/>
        <v>0</v>
      </c>
      <c r="I65" s="21">
        <f t="shared" si="8"/>
        <v>0</v>
      </c>
      <c r="J65" s="21">
        <f t="shared" si="8"/>
        <v>0</v>
      </c>
      <c r="K65" s="21">
        <f t="shared" si="8"/>
        <v>0</v>
      </c>
      <c r="L65" s="21">
        <f t="shared" si="8"/>
        <v>0</v>
      </c>
      <c r="M65" s="21"/>
      <c r="N65" s="21">
        <f t="shared" si="8"/>
        <v>0</v>
      </c>
      <c r="O65" s="21">
        <f t="shared" si="8"/>
        <v>0</v>
      </c>
      <c r="P65" s="21">
        <f t="shared" si="8"/>
        <v>0</v>
      </c>
      <c r="Q65" s="21">
        <f t="shared" si="8"/>
        <v>0</v>
      </c>
      <c r="R65" s="25">
        <f t="shared" si="2"/>
        <v>0</v>
      </c>
      <c r="S65" s="19"/>
    </row>
    <row r="66" spans="2:19" x14ac:dyDescent="0.25">
      <c r="B66" s="5" t="s">
        <v>54</v>
      </c>
      <c r="C66" s="17">
        <f>'[1]P1 Presupuesto Aprobado'!D66</f>
        <v>0</v>
      </c>
      <c r="D66" s="19">
        <f>'[1]P1 Presupuesto Aprobado'!E66</f>
        <v>12000000</v>
      </c>
      <c r="E66" s="17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/>
      <c r="N66" s="19">
        <v>0</v>
      </c>
      <c r="O66" s="19">
        <v>0</v>
      </c>
      <c r="P66" s="19">
        <v>0</v>
      </c>
      <c r="Q66" s="19">
        <v>0</v>
      </c>
      <c r="R66" s="25">
        <f t="shared" si="2"/>
        <v>0</v>
      </c>
    </row>
    <row r="67" spans="2:19" x14ac:dyDescent="0.25">
      <c r="B67" s="5" t="s">
        <v>55</v>
      </c>
      <c r="C67" s="17">
        <f>'[1]P1 Presupuesto Aprobado'!D67</f>
        <v>0</v>
      </c>
      <c r="D67" s="19">
        <f>'[1]P1 Presupuesto Aprobado'!E67</f>
        <v>0</v>
      </c>
      <c r="E67" s="17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/>
      <c r="N67" s="19">
        <v>0</v>
      </c>
      <c r="O67" s="19">
        <v>0</v>
      </c>
      <c r="P67" s="19">
        <v>0</v>
      </c>
      <c r="Q67" s="19">
        <v>0</v>
      </c>
      <c r="R67" s="25">
        <f t="shared" si="2"/>
        <v>0</v>
      </c>
    </row>
    <row r="68" spans="2:19" x14ac:dyDescent="0.25">
      <c r="B68" s="5" t="s">
        <v>56</v>
      </c>
      <c r="C68" s="17">
        <f>'[1]P1 Presupuesto Aprobado'!D68</f>
        <v>0</v>
      </c>
      <c r="D68" s="19">
        <f>'[1]P1 Presupuesto Aprobado'!E68</f>
        <v>0</v>
      </c>
      <c r="E68" s="17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/>
      <c r="N68" s="19">
        <v>0</v>
      </c>
      <c r="O68" s="19">
        <v>0</v>
      </c>
      <c r="P68" s="19">
        <v>0</v>
      </c>
      <c r="Q68" s="19">
        <v>0</v>
      </c>
      <c r="R68" s="25">
        <f t="shared" si="2"/>
        <v>0</v>
      </c>
    </row>
    <row r="69" spans="2:19" x14ac:dyDescent="0.25">
      <c r="B69" s="5" t="s">
        <v>57</v>
      </c>
      <c r="C69" s="17">
        <f>'[1]P1 Presupuesto Aprobado'!D69</f>
        <v>0</v>
      </c>
      <c r="D69" s="19">
        <f>'[1]P1 Presupuesto Aprobado'!E69</f>
        <v>0</v>
      </c>
      <c r="E69" s="17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/>
      <c r="N69" s="19">
        <v>0</v>
      </c>
      <c r="O69" s="19">
        <v>0</v>
      </c>
      <c r="P69" s="19">
        <v>0</v>
      </c>
      <c r="Q69" s="19">
        <v>0</v>
      </c>
      <c r="R69" s="25">
        <f t="shared" si="2"/>
        <v>0</v>
      </c>
    </row>
    <row r="70" spans="2:19" x14ac:dyDescent="0.25">
      <c r="B70" s="3" t="s">
        <v>58</v>
      </c>
      <c r="C70" s="21">
        <f>SUM(C71:C72)</f>
        <v>0</v>
      </c>
      <c r="D70" s="21">
        <f>SUM(D71:D72)</f>
        <v>0</v>
      </c>
      <c r="E70" s="21">
        <f>SUM(E71:E72)</f>
        <v>0</v>
      </c>
      <c r="F70" s="21">
        <f>SUM(F71:F72)</f>
        <v>0</v>
      </c>
      <c r="G70" s="21">
        <f>SUM(G71:G72)</f>
        <v>0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25">
        <f t="shared" si="2"/>
        <v>0</v>
      </c>
    </row>
    <row r="71" spans="2:19" x14ac:dyDescent="0.25">
      <c r="B71" s="5" t="s">
        <v>59</v>
      </c>
      <c r="C71" s="17">
        <f>'[1]P1 Presupuesto Aprobado'!D71</f>
        <v>0</v>
      </c>
      <c r="D71" s="19">
        <f>'[1]P1 Presupuesto Aprobado'!E71</f>
        <v>0</v>
      </c>
      <c r="E71" s="17">
        <v>0</v>
      </c>
      <c r="F71" s="19">
        <v>0</v>
      </c>
      <c r="G71" s="19">
        <v>0</v>
      </c>
      <c r="N71" s="19">
        <v>0</v>
      </c>
      <c r="O71" s="19">
        <v>0</v>
      </c>
      <c r="P71" s="19">
        <v>0</v>
      </c>
      <c r="R71" s="25">
        <f t="shared" si="2"/>
        <v>0</v>
      </c>
    </row>
    <row r="72" spans="2:19" x14ac:dyDescent="0.25">
      <c r="B72" s="5" t="s">
        <v>60</v>
      </c>
      <c r="C72" s="17">
        <f>'[1]P1 Presupuesto Aprobado'!D72</f>
        <v>0</v>
      </c>
      <c r="D72" s="19">
        <f>'[1]P1 Presupuesto Aprobado'!E72</f>
        <v>0</v>
      </c>
      <c r="E72" s="17">
        <v>0</v>
      </c>
      <c r="F72" s="19">
        <v>0</v>
      </c>
      <c r="G72" s="19">
        <v>0</v>
      </c>
      <c r="N72" s="19">
        <v>0</v>
      </c>
      <c r="O72" s="19">
        <v>0</v>
      </c>
      <c r="P72" s="19">
        <v>0</v>
      </c>
      <c r="R72" s="25">
        <f t="shared" si="2"/>
        <v>0</v>
      </c>
    </row>
    <row r="73" spans="2:19" x14ac:dyDescent="0.25">
      <c r="B73" s="3" t="s">
        <v>61</v>
      </c>
      <c r="C73" s="21">
        <f>SUM(C74:C76)</f>
        <v>0</v>
      </c>
      <c r="D73" s="21">
        <f>SUM(D74:D76)</f>
        <v>0</v>
      </c>
      <c r="E73" s="21">
        <f>SUM(E74:E76)</f>
        <v>0</v>
      </c>
      <c r="F73" s="21">
        <f>SUM(F74:F76)</f>
        <v>0</v>
      </c>
      <c r="G73" s="19"/>
      <c r="H73" s="19"/>
      <c r="I73" s="19"/>
      <c r="J73" s="19"/>
      <c r="K73" s="19"/>
      <c r="L73" s="19"/>
      <c r="M73" s="19"/>
      <c r="N73" s="19">
        <v>0</v>
      </c>
      <c r="O73" s="19">
        <v>0</v>
      </c>
      <c r="P73" s="19">
        <v>0</v>
      </c>
      <c r="Q73" s="19"/>
      <c r="R73" s="25">
        <f t="shared" si="2"/>
        <v>0</v>
      </c>
    </row>
    <row r="74" spans="2:19" x14ac:dyDescent="0.25">
      <c r="B74" s="5" t="s">
        <v>62</v>
      </c>
      <c r="C74" s="17">
        <f>'[1]P1 Presupuesto Aprobado'!D74</f>
        <v>0</v>
      </c>
      <c r="D74" s="19">
        <f>'[1]P1 Presupuesto Aprobado'!E74</f>
        <v>0</v>
      </c>
      <c r="E74" s="17">
        <v>0</v>
      </c>
      <c r="F74" s="19">
        <v>0</v>
      </c>
      <c r="N74" s="19">
        <v>0</v>
      </c>
      <c r="O74">
        <v>0</v>
      </c>
      <c r="P74" s="19">
        <v>0</v>
      </c>
      <c r="R74" s="24">
        <f t="shared" si="2"/>
        <v>0</v>
      </c>
    </row>
    <row r="75" spans="2:19" x14ac:dyDescent="0.25">
      <c r="B75" s="5" t="s">
        <v>63</v>
      </c>
      <c r="C75" s="17">
        <f>'[1]P1 Presupuesto Aprobado'!D75</f>
        <v>0</v>
      </c>
      <c r="D75" s="19">
        <v>0</v>
      </c>
      <c r="E75" s="17">
        <v>0</v>
      </c>
      <c r="N75" s="19">
        <v>0</v>
      </c>
      <c r="O75">
        <v>0</v>
      </c>
      <c r="P75" s="19">
        <v>0</v>
      </c>
      <c r="R75" s="24">
        <f t="shared" si="2"/>
        <v>0</v>
      </c>
    </row>
    <row r="76" spans="2:19" x14ac:dyDescent="0.25">
      <c r="B76" s="5" t="s">
        <v>64</v>
      </c>
      <c r="C76" s="17">
        <f>'[1]P1 Presupuesto Aprobado'!D76</f>
        <v>0</v>
      </c>
      <c r="D76" s="19">
        <v>0</v>
      </c>
      <c r="E76" s="17">
        <v>0</v>
      </c>
      <c r="N76" s="19">
        <v>0</v>
      </c>
      <c r="O76">
        <v>0</v>
      </c>
      <c r="P76" s="19">
        <v>0</v>
      </c>
      <c r="R76" s="24">
        <f t="shared" si="2"/>
        <v>0</v>
      </c>
    </row>
    <row r="77" spans="2:19" x14ac:dyDescent="0.25">
      <c r="B77" s="1" t="s">
        <v>69</v>
      </c>
      <c r="C77" s="20">
        <f>C78+C81+C84</f>
        <v>0</v>
      </c>
      <c r="D77" s="20">
        <f>D78+D81+D84</f>
        <v>0</v>
      </c>
      <c r="E77" s="20">
        <f t="shared" ref="E77:P77" si="9">E78+E81+E84</f>
        <v>0</v>
      </c>
      <c r="F77" s="20">
        <f t="shared" si="9"/>
        <v>0</v>
      </c>
      <c r="G77" s="20">
        <f t="shared" si="9"/>
        <v>0</v>
      </c>
      <c r="H77" s="20">
        <f t="shared" si="9"/>
        <v>0</v>
      </c>
      <c r="I77" s="20">
        <f t="shared" si="9"/>
        <v>0</v>
      </c>
      <c r="J77" s="20">
        <f t="shared" si="9"/>
        <v>0</v>
      </c>
      <c r="K77" s="20">
        <f t="shared" si="9"/>
        <v>0</v>
      </c>
      <c r="L77" s="20">
        <f t="shared" si="9"/>
        <v>0</v>
      </c>
      <c r="M77" s="20">
        <f t="shared" si="9"/>
        <v>0</v>
      </c>
      <c r="N77" s="20">
        <f t="shared" si="9"/>
        <v>0</v>
      </c>
      <c r="O77" s="20">
        <f t="shared" si="9"/>
        <v>0</v>
      </c>
      <c r="P77" s="20">
        <f t="shared" si="9"/>
        <v>0</v>
      </c>
      <c r="Q77" s="20"/>
      <c r="R77" s="24">
        <f t="shared" ref="R77:R86" si="10">SUM(E77:Q77)</f>
        <v>0</v>
      </c>
    </row>
    <row r="78" spans="2:19" x14ac:dyDescent="0.25">
      <c r="B78" s="3" t="s">
        <v>70</v>
      </c>
      <c r="C78" s="21">
        <f>SUM(C79:C80)</f>
        <v>0</v>
      </c>
      <c r="D78" s="21">
        <f>SUM(D79:D80)</f>
        <v>0</v>
      </c>
      <c r="E78" s="21">
        <f t="shared" ref="E78:P78" si="11">SUM(E79:E80)</f>
        <v>0</v>
      </c>
      <c r="F78" s="21">
        <f t="shared" si="11"/>
        <v>0</v>
      </c>
      <c r="G78" s="21">
        <f t="shared" si="11"/>
        <v>0</v>
      </c>
      <c r="H78" s="21">
        <f t="shared" si="11"/>
        <v>0</v>
      </c>
      <c r="I78" s="21">
        <f t="shared" si="11"/>
        <v>0</v>
      </c>
      <c r="J78" s="21">
        <f t="shared" si="11"/>
        <v>0</v>
      </c>
      <c r="K78" s="21">
        <f t="shared" si="11"/>
        <v>0</v>
      </c>
      <c r="L78" s="21">
        <f t="shared" si="11"/>
        <v>0</v>
      </c>
      <c r="M78" s="21">
        <f t="shared" si="11"/>
        <v>0</v>
      </c>
      <c r="N78" s="21">
        <f t="shared" si="11"/>
        <v>0</v>
      </c>
      <c r="O78" s="21">
        <f t="shared" si="11"/>
        <v>0</v>
      </c>
      <c r="P78" s="21">
        <f t="shared" si="11"/>
        <v>0</v>
      </c>
      <c r="Q78" s="19"/>
      <c r="R78" s="24">
        <f t="shared" si="10"/>
        <v>0</v>
      </c>
    </row>
    <row r="79" spans="2:19" x14ac:dyDescent="0.25">
      <c r="B79" s="5" t="s">
        <v>71</v>
      </c>
      <c r="C79" s="17">
        <f>'[1]P1 Presupuesto Aprobado'!D79</f>
        <v>0</v>
      </c>
      <c r="D79" s="19">
        <f>'[1]P1 Presupuesto Aprobado'!E79</f>
        <v>0</v>
      </c>
      <c r="N79" s="19">
        <v>0</v>
      </c>
      <c r="O79">
        <v>0</v>
      </c>
      <c r="P79" s="19">
        <v>0</v>
      </c>
      <c r="R79" s="24">
        <f t="shared" si="10"/>
        <v>0</v>
      </c>
    </row>
    <row r="80" spans="2:19" x14ac:dyDescent="0.25">
      <c r="B80" s="5" t="s">
        <v>72</v>
      </c>
      <c r="C80" s="17">
        <f>'[1]P1 Presupuesto Aprobado'!D80</f>
        <v>0</v>
      </c>
      <c r="D80" s="19">
        <f>'[1]P1 Presupuesto Aprobado'!E80</f>
        <v>0</v>
      </c>
      <c r="N80" s="19">
        <v>0</v>
      </c>
      <c r="O80">
        <v>0</v>
      </c>
      <c r="P80" s="19">
        <v>0</v>
      </c>
      <c r="R80" s="24">
        <f t="shared" si="10"/>
        <v>0</v>
      </c>
    </row>
    <row r="81" spans="2:18" x14ac:dyDescent="0.25">
      <c r="B81" s="3" t="s">
        <v>73</v>
      </c>
      <c r="C81" s="21">
        <f>SUM(C82:C83)</f>
        <v>0</v>
      </c>
      <c r="D81" s="21">
        <f>SUM(D82:D83)</f>
        <v>0</v>
      </c>
      <c r="E81" s="21">
        <f t="shared" ref="E81:P81" si="12">SUM(E82:E83)</f>
        <v>0</v>
      </c>
      <c r="F81" s="21">
        <f t="shared" si="12"/>
        <v>0</v>
      </c>
      <c r="G81" s="21">
        <f t="shared" si="12"/>
        <v>0</v>
      </c>
      <c r="H81" s="21">
        <f t="shared" si="12"/>
        <v>0</v>
      </c>
      <c r="I81" s="21">
        <f t="shared" si="12"/>
        <v>0</v>
      </c>
      <c r="J81" s="21">
        <f t="shared" si="12"/>
        <v>0</v>
      </c>
      <c r="K81" s="21">
        <f t="shared" si="12"/>
        <v>0</v>
      </c>
      <c r="L81" s="21">
        <f t="shared" si="12"/>
        <v>0</v>
      </c>
      <c r="M81" s="21">
        <f t="shared" si="12"/>
        <v>0</v>
      </c>
      <c r="N81" s="21">
        <f t="shared" si="12"/>
        <v>0</v>
      </c>
      <c r="O81" s="21">
        <f t="shared" si="12"/>
        <v>0</v>
      </c>
      <c r="P81" s="21">
        <f t="shared" si="12"/>
        <v>0</v>
      </c>
      <c r="Q81" s="19"/>
      <c r="R81" s="24">
        <f t="shared" si="10"/>
        <v>0</v>
      </c>
    </row>
    <row r="82" spans="2:18" x14ac:dyDescent="0.25">
      <c r="B82" s="5" t="s">
        <v>74</v>
      </c>
      <c r="C82" s="17">
        <f>'[1]P1 Presupuesto Aprobado'!D82</f>
        <v>0</v>
      </c>
      <c r="D82" s="19">
        <f>'[1]P1 Presupuesto Aprobado'!E82</f>
        <v>0</v>
      </c>
      <c r="N82">
        <v>0</v>
      </c>
      <c r="O82">
        <v>0</v>
      </c>
      <c r="P82">
        <v>0</v>
      </c>
      <c r="R82" s="24">
        <f t="shared" si="10"/>
        <v>0</v>
      </c>
    </row>
    <row r="83" spans="2:18" x14ac:dyDescent="0.25">
      <c r="B83" s="5" t="s">
        <v>75</v>
      </c>
      <c r="C83" s="17">
        <f>'[1]P1 Presupuesto Aprobado'!D83</f>
        <v>0</v>
      </c>
      <c r="D83" s="19">
        <f>'[1]P1 Presupuesto Aprobado'!E83</f>
        <v>0</v>
      </c>
      <c r="N83">
        <v>0</v>
      </c>
      <c r="O83">
        <v>0</v>
      </c>
      <c r="P83">
        <v>0</v>
      </c>
      <c r="R83" s="24">
        <f t="shared" si="10"/>
        <v>0</v>
      </c>
    </row>
    <row r="84" spans="2:18" x14ac:dyDescent="0.25">
      <c r="B84" s="3" t="s">
        <v>76</v>
      </c>
      <c r="C84" s="21">
        <f>SUM(C85)</f>
        <v>0</v>
      </c>
      <c r="D84" s="21">
        <f>SUM(D85)</f>
        <v>0</v>
      </c>
      <c r="E84" s="21">
        <f t="shared" ref="E84:P84" si="13">SUM(E85)</f>
        <v>0</v>
      </c>
      <c r="F84" s="21">
        <f t="shared" si="13"/>
        <v>0</v>
      </c>
      <c r="G84" s="21">
        <f t="shared" si="13"/>
        <v>0</v>
      </c>
      <c r="H84" s="21">
        <f t="shared" si="13"/>
        <v>0</v>
      </c>
      <c r="I84" s="21">
        <f t="shared" si="13"/>
        <v>0</v>
      </c>
      <c r="J84" s="21">
        <f t="shared" si="13"/>
        <v>0</v>
      </c>
      <c r="K84" s="21">
        <f t="shared" si="13"/>
        <v>0</v>
      </c>
      <c r="L84" s="21">
        <f t="shared" si="13"/>
        <v>0</v>
      </c>
      <c r="M84" s="21">
        <f t="shared" si="13"/>
        <v>0</v>
      </c>
      <c r="N84" s="21">
        <f t="shared" si="13"/>
        <v>0</v>
      </c>
      <c r="O84" s="21">
        <f t="shared" si="13"/>
        <v>0</v>
      </c>
      <c r="P84" s="21">
        <f t="shared" si="13"/>
        <v>0</v>
      </c>
      <c r="Q84" s="19"/>
      <c r="R84" s="24">
        <f t="shared" si="10"/>
        <v>0</v>
      </c>
    </row>
    <row r="85" spans="2:18" x14ac:dyDescent="0.25">
      <c r="B85" s="5" t="s">
        <v>77</v>
      </c>
      <c r="C85" s="17">
        <f>'[1]P1 Presupuesto Aprobado'!D85</f>
        <v>0</v>
      </c>
      <c r="D85" s="6">
        <f>'[1]P1 Presupuesto Aprobado'!E85</f>
        <v>0</v>
      </c>
      <c r="N85">
        <v>0</v>
      </c>
      <c r="O85">
        <v>0</v>
      </c>
      <c r="P85">
        <v>0</v>
      </c>
      <c r="R85" s="24">
        <f t="shared" si="10"/>
        <v>0</v>
      </c>
    </row>
    <row r="86" spans="2:18" x14ac:dyDescent="0.25">
      <c r="B86" s="9" t="s">
        <v>65</v>
      </c>
      <c r="C86" s="26">
        <f>C11+C77</f>
        <v>491684800</v>
      </c>
      <c r="D86" s="26">
        <f>D11+D77</f>
        <v>29865745</v>
      </c>
      <c r="E86" s="26">
        <f>E11+E77</f>
        <v>21321317.32</v>
      </c>
      <c r="F86" s="26">
        <f>F11+F77</f>
        <v>25033768.84</v>
      </c>
      <c r="G86" s="26">
        <f t="shared" ref="G86:Q86" si="14">G11+G77</f>
        <v>30669677.359999999</v>
      </c>
      <c r="H86" s="26">
        <f t="shared" si="14"/>
        <v>0</v>
      </c>
      <c r="I86" s="26">
        <f t="shared" si="14"/>
        <v>0</v>
      </c>
      <c r="J86" s="26">
        <f t="shared" si="14"/>
        <v>0</v>
      </c>
      <c r="K86" s="26">
        <f t="shared" si="14"/>
        <v>0</v>
      </c>
      <c r="L86" s="26">
        <f t="shared" si="14"/>
        <v>0</v>
      </c>
      <c r="M86" s="26"/>
      <c r="N86" s="26">
        <f t="shared" si="14"/>
        <v>0</v>
      </c>
      <c r="O86" s="26">
        <f t="shared" si="14"/>
        <v>0</v>
      </c>
      <c r="P86" s="26">
        <f t="shared" si="14"/>
        <v>0</v>
      </c>
      <c r="Q86" s="26">
        <f t="shared" si="14"/>
        <v>0</v>
      </c>
      <c r="R86" s="24">
        <f t="shared" si="10"/>
        <v>77024763.519999996</v>
      </c>
    </row>
    <row r="87" spans="2:18" x14ac:dyDescent="0.25">
      <c r="B87" t="s">
        <v>103</v>
      </c>
    </row>
    <row r="92" spans="2:18" ht="18.75" customHeight="1" x14ac:dyDescent="0.3">
      <c r="B92" s="27" t="s">
        <v>101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</row>
    <row r="93" spans="2:18" x14ac:dyDescent="0.25">
      <c r="B93" s="28" t="s">
        <v>100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</row>
  </sheetData>
  <mergeCells count="11">
    <mergeCell ref="B92:R92"/>
    <mergeCell ref="B93:R93"/>
    <mergeCell ref="B7:R7"/>
    <mergeCell ref="E9:R9"/>
    <mergeCell ref="B3:R3"/>
    <mergeCell ref="B4:R4"/>
    <mergeCell ref="B9:B10"/>
    <mergeCell ref="C9:C10"/>
    <mergeCell ref="D9:D10"/>
    <mergeCell ref="B5:R5"/>
    <mergeCell ref="B6:R6"/>
  </mergeCells>
  <pageMargins left="0.70866141732283472" right="0.70866141732283472" top="0.55118110236220474" bottom="0.74803149606299213" header="0.31496062992125984" footer="0.31496062992125984"/>
  <pageSetup scale="37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45" t="s">
        <v>78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3:17" ht="21" customHeight="1" x14ac:dyDescent="0.25">
      <c r="C4" s="43" t="s">
        <v>67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3:17" ht="15.75" x14ac:dyDescent="0.25">
      <c r="C5" s="40" t="s">
        <v>68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3:17" ht="15.75" customHeight="1" x14ac:dyDescent="0.25">
      <c r="C6" s="42" t="s">
        <v>94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3:17" ht="15.75" customHeight="1" x14ac:dyDescent="0.25">
      <c r="C7" s="35" t="s">
        <v>79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3:17" ht="23.25" customHeight="1" x14ac:dyDescent="0.25">
      <c r="C9" s="7" t="s">
        <v>66</v>
      </c>
      <c r="D9" s="14" t="s">
        <v>81</v>
      </c>
      <c r="E9" s="14" t="s">
        <v>82</v>
      </c>
      <c r="F9" s="14" t="s">
        <v>83</v>
      </c>
      <c r="G9" s="14" t="s">
        <v>84</v>
      </c>
      <c r="H9" s="15" t="s">
        <v>85</v>
      </c>
      <c r="I9" s="14" t="s">
        <v>86</v>
      </c>
      <c r="J9" s="15" t="s">
        <v>87</v>
      </c>
      <c r="K9" s="14" t="s">
        <v>88</v>
      </c>
      <c r="L9" s="14" t="s">
        <v>89</v>
      </c>
      <c r="M9" s="14" t="s">
        <v>90</v>
      </c>
      <c r="N9" s="14" t="s">
        <v>91</v>
      </c>
      <c r="O9" s="15" t="s">
        <v>92</v>
      </c>
      <c r="P9" s="14" t="s">
        <v>80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1"/>
    </row>
    <row r="14" spans="3:17" x14ac:dyDescent="0.25">
      <c r="C14" s="5" t="s">
        <v>4</v>
      </c>
      <c r="Q14" s="13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9" t="s">
        <v>65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EJECUCION PRESUPUESTARIA</vt:lpstr>
      <vt:lpstr>P3 Ejecucion </vt:lpstr>
      <vt:lpstr>'EJECUCION PRESUPUESTARIA'!Títulos_a_imprimir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2022-02-18T14:29:27Z</cp:lastPrinted>
  <dcterms:created xsi:type="dcterms:W3CDTF">2021-07-29T18:58:50Z</dcterms:created>
  <dcterms:modified xsi:type="dcterms:W3CDTF">2022-04-06T16:38:28Z</dcterms:modified>
</cp:coreProperties>
</file>