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0" i="1" l="1"/>
  <c r="F122" i="1"/>
  <c r="F120" i="1"/>
  <c r="G119" i="1"/>
  <c r="F110" i="1"/>
  <c r="G105" i="1"/>
  <c r="F105" i="1"/>
  <c r="G104" i="1"/>
  <c r="F97" i="1"/>
  <c r="F94" i="1"/>
  <c r="F90" i="1"/>
  <c r="F85" i="1"/>
  <c r="F83" i="1"/>
  <c r="F77" i="1"/>
  <c r="F75" i="1"/>
  <c r="F72" i="1"/>
  <c r="G70" i="1"/>
  <c r="F63" i="1"/>
  <c r="F60" i="1"/>
  <c r="F56" i="1"/>
  <c r="F53" i="1"/>
  <c r="F50" i="1"/>
  <c r="F47" i="1"/>
  <c r="G46" i="1"/>
  <c r="F38" i="1"/>
  <c r="F34" i="1"/>
  <c r="F31" i="1"/>
  <c r="F28" i="1"/>
  <c r="F21" i="1"/>
  <c r="I147" i="1" l="1"/>
  <c r="I153" i="1"/>
  <c r="F109" i="1"/>
  <c r="I152" i="1" s="1"/>
  <c r="I151" i="1"/>
  <c r="I150" i="1" l="1"/>
  <c r="I149" i="1"/>
  <c r="F20" i="1"/>
  <c r="G125" i="1" l="1"/>
  <c r="G126" i="1" s="1"/>
  <c r="I148" i="1"/>
  <c r="I156" i="1" s="1"/>
  <c r="I157" i="1" s="1"/>
</calcChain>
</file>

<file path=xl/sharedStrings.xml><?xml version="1.0" encoding="utf-8"?>
<sst xmlns="http://schemas.openxmlformats.org/spreadsheetml/2006/main" count="214" uniqueCount="212">
  <si>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</si>
  <si>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</si>
  <si>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</si>
  <si>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</si>
  <si>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</si>
  <si>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</si>
  <si>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</si>
  <si>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</si>
  <si>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</si>
  <si>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</si>
  <si>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</si>
  <si>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</si>
  <si>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</si>
  <si>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</si>
  <si>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</si>
  <si>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</si>
  <si>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</si>
  <si>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</si>
  <si>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</si>
  <si>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</si>
  <si>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</si>
  <si>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</si>
  <si>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</si>
  <si>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</si>
  <si>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</si>
  <si>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</si>
  <si>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</si>
  <si>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</si>
  <si>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</si>
  <si>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</si>
  <si>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</si>
  <si>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</si>
  <si>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</si>
  <si>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</si>
  <si>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</si>
  <si>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</si>
  <si>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</si>
  <si>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</si>
  <si>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</si>
  <si>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</si>
  <si>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</si>
  <si>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</si>
  <si>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</si>
  <si>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</si>
  <si>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</si>
  <si>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</si>
  <si>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</si>
  <si>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</si>
  <si>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</si>
  <si>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</si>
  <si>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</si>
  <si>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</si>
  <si>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</si>
  <si>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</si>
  <si>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</si>
  <si>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</si>
  <si>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</si>
  <si>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</si>
  <si>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</si>
  <si>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</si>
  <si>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</si>
  <si>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</si>
  <si>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</si>
  <si>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</si>
  <si>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</si>
  <si>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</si>
  <si>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</si>
  <si>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</si>
  <si>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</si>
  <si>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</si>
  <si>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</si>
  <si>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</si>
  <si>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</si>
  <si>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</si>
  <si>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</si>
  <si>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</si>
  <si>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</si>
  <si>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</si>
  <si>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</si>
  <si>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</si>
  <si>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</si>
  <si>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</si>
  <si>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</si>
  <si>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</si>
  <si>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</si>
  <si>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</si>
  <si>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</si>
  <si>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</si>
  <si>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</si>
  <si>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</si>
  <si>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</si>
  <si>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</si>
  <si>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</si>
  <si>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</si>
  <si>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</si>
  <si>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</si>
  <si>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</si>
  <si>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</si>
  <si>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</si>
  <si>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</si>
  <si>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</si>
  <si>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</si>
  <si>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</si>
  <si>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</si>
  <si>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</si>
  <si>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</si>
  <si>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</si>
  <si>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</si>
  <si>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</si>
  <si>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</si>
  <si>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</si>
  <si>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</si>
  <si>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</si>
  <si>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</si>
  <si>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</si>
  <si>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</si>
  <si>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</si>
  <si>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</si>
  <si>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</si>
  <si>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</si>
  <si>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</si>
  <si>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</si>
  <si>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</si>
  <si>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</si>
  <si>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</si>
  <si>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</si>
  <si>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</si>
  <si>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</si>
  <si>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</si>
  <si>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</si>
  <si>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</si>
  <si>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</si>
  <si>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</si>
  <si>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</si>
  <si>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</si>
  <si>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</si>
  <si>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</si>
  <si>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</si>
  <si>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</si>
  <si>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</si>
  <si>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</si>
  <si>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</si>
  <si>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</si>
  <si>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</si>
  <si>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</si>
  <si>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</si>
  <si>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</si>
  <si>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</si>
  <si>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</si>
  <si>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</si>
  <si>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</si>
  <si>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</si>
  <si>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</si>
  <si>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</si>
  <si>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</si>
  <si>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</si>
  <si>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</si>
  <si>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</si>
  <si>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</si>
  <si>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</si>
  <si>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</si>
  <si>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</si>
  <si>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</si>
  <si>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</si>
  <si>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</si>
  <si>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</si>
  <si>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</si>
  <si>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</si>
  <si>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</si>
  <si>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</si>
  <si>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</si>
  <si>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2.6.1.9</t>
  </si>
  <si>
    <t>Otros Mobiliarios y Equipos no Identificados P.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</si>
  <si>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</si>
  <si>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</si>
  <si>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</si>
  <si>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</si>
  <si>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</si>
  <si>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</si>
  <si>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</si>
  <si>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</si>
  <si>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</si>
  <si>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</si>
  <si>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</si>
  <si>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</si>
  <si>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</si>
  <si>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</si>
  <si>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</si>
  <si>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</si>
  <si>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</si>
  <si>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</si>
  <si>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</si>
  <si>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</si>
  <si>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</si>
  <si>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</si>
  <si>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</si>
  <si>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</si>
  <si>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</si>
  <si>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</si>
  <si>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</si>
  <si>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</si>
  <si>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</si>
  <si>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</si>
  <si>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</si>
  <si>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</si>
  <si>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</si>
  <si>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</si>
  <si>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</si>
  <si>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</si>
  <si>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TOTAL INGRESOS POR PARTIDAS PRESUPUESTARIAS, MARZO, 2015 (PRESUPUESTO ASIGNADO 2015)</t>
  </si>
  <si>
    <t>2.3.9.8</t>
  </si>
  <si>
    <t>Otros repuestos y accesorios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</si>
</sst>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43" fontId="12" fillId="0" borderId="0" xfId="3" applyFont="1" applyFill="1" applyBorder="1" applyAlignment="1">
      <alignment horizontal="right"/>
    </xf>
    <xf numFmtId="43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3" fillId="6" borderId="0" xfId="0" applyNumberFormat="1" applyFont="1" applyFill="1"/>
    <xf numFmtId="0" fontId="1" fillId="0" borderId="0" xfId="1" applyFont="1" applyBorder="1" applyAlignment="1">
      <alignment wrapText="1"/>
    </xf>
    <xf numFmtId="43" fontId="14" fillId="4" borderId="0" xfId="3" applyFont="1" applyFill="1" applyBorder="1" applyAlignment="1">
      <alignment horizontal="right"/>
    </xf>
    <xf numFmtId="164" fontId="12" fillId="5" borderId="0" xfId="3" applyNumberFormat="1" applyFont="1" applyFill="1" applyBorder="1" applyAlignment="1">
      <alignment horizontal="right"/>
    </xf>
    <xf numFmtId="43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7"/>
  <sheetViews>
    <sheetView tabSelected="1" topLeftCell="B1" workbookViewId="0">
      <selection activeCell="G126" sqref="G126"/>
    </sheetView>
  </sheetViews>
  <sheetFormatPr baseColWidth="10" defaultRowHeight="15" x14ac:dyDescent="0.25"/>
  <cols>
    <col min="1" max="1" width="6.42578125" customWidth="1"/>
    <col min="2" max="2" width="9" customWidth="1"/>
    <col min="3" max="3" width="10.7109375" customWidth="1"/>
    <col min="4" max="4" width="12.140625" customWidth="1"/>
    <col min="5" max="5" width="46.14062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3"/>
      <c r="C6" s="93"/>
      <c r="D6" s="93"/>
      <c r="E6" s="93"/>
      <c r="F6" s="93"/>
      <c r="G6" s="93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4" t="s">
        <v>205</v>
      </c>
      <c r="C8" s="94"/>
      <c r="D8" s="94"/>
      <c r="E8" s="94"/>
      <c r="F8" s="94"/>
      <c r="G8" s="94"/>
      <c r="H8" s="2"/>
      <c r="I8" s="2"/>
    </row>
    <row r="9" spans="2:9" ht="15.75" x14ac:dyDescent="0.25">
      <c r="B9" s="94" t="s">
        <v>206</v>
      </c>
      <c r="C9" s="94"/>
      <c r="D9" s="94"/>
      <c r="E9" s="94"/>
      <c r="F9" s="94"/>
      <c r="G9" s="94"/>
      <c r="H9" s="2"/>
      <c r="I9" s="2"/>
    </row>
    <row r="10" spans="2:9" ht="15.75" x14ac:dyDescent="0.25">
      <c r="B10" s="94" t="s">
        <v>0</v>
      </c>
      <c r="C10" s="94"/>
      <c r="D10" s="94"/>
      <c r="E10" s="94"/>
      <c r="F10" s="94"/>
      <c r="G10" s="94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204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209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5" t="s">
        <v>3</v>
      </c>
      <c r="C18" s="95"/>
      <c r="D18" s="95"/>
      <c r="E18" s="95"/>
      <c r="F18" s="95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F21+F28+F34+F38</f>
        <v>35194280.359999999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27965080.25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21596245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5945044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423791.25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0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F29+F30</f>
        <v>1443000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1443000</v>
      </c>
      <c r="G29" s="17"/>
      <c r="H29" s="28"/>
      <c r="I29" s="1"/>
    </row>
    <row r="30" spans="2:9" x14ac:dyDescent="0.25">
      <c r="B30" s="12"/>
      <c r="C30" s="12"/>
      <c r="D30" s="12" t="s">
        <v>27</v>
      </c>
      <c r="E30" s="6" t="s">
        <v>28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29</v>
      </c>
      <c r="F31" s="77">
        <f>F32+F33</f>
        <v>0</v>
      </c>
      <c r="G31" s="17"/>
      <c r="H31" s="28"/>
      <c r="I31" s="1"/>
    </row>
    <row r="32" spans="2:9" x14ac:dyDescent="0.25">
      <c r="B32" s="12"/>
      <c r="C32" s="12"/>
      <c r="D32" s="12" t="s">
        <v>30</v>
      </c>
      <c r="E32" s="6" t="s">
        <v>31</v>
      </c>
      <c r="F32" s="91">
        <v>0</v>
      </c>
      <c r="G32" s="17"/>
      <c r="H32" s="28"/>
      <c r="I32" s="1"/>
    </row>
    <row r="33" spans="2:9" x14ac:dyDescent="0.25">
      <c r="B33" s="12"/>
      <c r="C33" s="12"/>
      <c r="D33" s="12" t="s">
        <v>32</v>
      </c>
      <c r="E33" s="6" t="s">
        <v>33</v>
      </c>
      <c r="F33" s="23">
        <v>0</v>
      </c>
      <c r="G33" s="17"/>
      <c r="H33" s="28"/>
      <c r="I33" s="1"/>
    </row>
    <row r="34" spans="2:9" x14ac:dyDescent="0.25">
      <c r="B34" s="12"/>
      <c r="C34" s="5"/>
      <c r="D34" s="12"/>
      <c r="E34" s="20" t="s">
        <v>34</v>
      </c>
      <c r="F34" s="77">
        <f>F35+F36+F37</f>
        <v>3871704.75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6" t="s">
        <v>36</v>
      </c>
      <c r="F35" s="23">
        <v>1762200.05</v>
      </c>
      <c r="G35" s="17"/>
      <c r="H35" s="28"/>
      <c r="I35" s="1"/>
    </row>
    <row r="36" spans="2:9" x14ac:dyDescent="0.25">
      <c r="B36" s="12"/>
      <c r="C36" s="12"/>
      <c r="D36" s="12" t="s">
        <v>37</v>
      </c>
      <c r="E36" s="16" t="s">
        <v>38</v>
      </c>
      <c r="F36" s="23">
        <v>1915648.75</v>
      </c>
      <c r="G36" s="17"/>
      <c r="H36" s="28"/>
      <c r="I36" s="1"/>
    </row>
    <row r="37" spans="2:9" x14ac:dyDescent="0.25">
      <c r="B37" s="12"/>
      <c r="C37" s="12"/>
      <c r="D37" s="12" t="s">
        <v>39</v>
      </c>
      <c r="E37" s="16" t="s">
        <v>40</v>
      </c>
      <c r="F37" s="23">
        <v>193855.95</v>
      </c>
      <c r="G37" s="17"/>
      <c r="H37" s="28"/>
      <c r="I37" s="1"/>
    </row>
    <row r="38" spans="2:9" x14ac:dyDescent="0.25">
      <c r="B38" s="5"/>
      <c r="C38" s="5"/>
      <c r="D38" s="5"/>
      <c r="E38" s="20" t="s">
        <v>41</v>
      </c>
      <c r="F38" s="77">
        <f>F39+F40+F41+F42+F43+F44+F45</f>
        <v>1914495.36</v>
      </c>
      <c r="G38" s="17"/>
      <c r="H38" s="28"/>
      <c r="I38" s="1"/>
    </row>
    <row r="39" spans="2:9" ht="15.75" x14ac:dyDescent="0.25">
      <c r="B39" s="12"/>
      <c r="C39" s="85" t="s">
        <v>42</v>
      </c>
      <c r="D39" s="12" t="s">
        <v>43</v>
      </c>
      <c r="E39" s="16" t="s">
        <v>44</v>
      </c>
      <c r="F39" s="23">
        <v>42480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1233.6300000000001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16" t="s">
        <v>48</v>
      </c>
      <c r="F41" s="23">
        <v>954823.15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486931.38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429027.2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0</v>
      </c>
      <c r="G44" s="17"/>
      <c r="H44" s="28"/>
      <c r="I44" s="1"/>
    </row>
    <row r="45" spans="2:9" x14ac:dyDescent="0.25">
      <c r="B45" s="12"/>
      <c r="C45" s="12"/>
      <c r="D45" s="12" t="s">
        <v>55</v>
      </c>
      <c r="E45" s="6" t="s">
        <v>56</v>
      </c>
      <c r="F45" s="23">
        <v>0</v>
      </c>
      <c r="G45" s="17"/>
      <c r="H45" s="28"/>
      <c r="I45" s="1"/>
    </row>
    <row r="46" spans="2:9" x14ac:dyDescent="0.25">
      <c r="B46" s="12"/>
      <c r="C46" s="12"/>
      <c r="D46" s="12"/>
      <c r="E46" s="9" t="s">
        <v>57</v>
      </c>
      <c r="F46" s="23"/>
      <c r="G46" s="69">
        <f>F21+F28+F34+F38</f>
        <v>35194280.359999999</v>
      </c>
      <c r="H46" s="28"/>
      <c r="I46" s="1"/>
    </row>
    <row r="47" spans="2:9" ht="15.75" x14ac:dyDescent="0.25">
      <c r="B47" s="12"/>
      <c r="C47" s="85" t="s">
        <v>42</v>
      </c>
      <c r="D47" s="12"/>
      <c r="E47" s="74" t="s">
        <v>58</v>
      </c>
      <c r="F47" s="89">
        <f>F48+F49</f>
        <v>172500.01</v>
      </c>
      <c r="G47" s="17"/>
      <c r="H47" s="28"/>
      <c r="I47" s="1"/>
    </row>
    <row r="48" spans="2:9" x14ac:dyDescent="0.25">
      <c r="B48" s="12"/>
      <c r="C48" s="12"/>
      <c r="D48" s="12" t="s">
        <v>59</v>
      </c>
      <c r="E48" s="6" t="s">
        <v>60</v>
      </c>
      <c r="F48" s="23">
        <v>172500.01</v>
      </c>
      <c r="G48" s="17"/>
      <c r="H48" s="28"/>
      <c r="I48" s="1"/>
    </row>
    <row r="49" spans="2:9" x14ac:dyDescent="0.25">
      <c r="B49" s="12"/>
      <c r="C49" s="12"/>
      <c r="D49" s="12" t="s">
        <v>61</v>
      </c>
      <c r="E49" s="16" t="s">
        <v>62</v>
      </c>
      <c r="F49" s="23">
        <v>0</v>
      </c>
      <c r="G49" s="17"/>
      <c r="H49" s="28"/>
      <c r="I49" s="1"/>
    </row>
    <row r="50" spans="2:9" x14ac:dyDescent="0.25">
      <c r="B50" s="10"/>
      <c r="C50" s="10"/>
      <c r="D50" s="10"/>
      <c r="E50" s="76" t="s">
        <v>63</v>
      </c>
      <c r="F50" s="78">
        <f>F51+F52</f>
        <v>0</v>
      </c>
      <c r="G50" s="17"/>
      <c r="H50" s="22"/>
      <c r="I50" s="2"/>
    </row>
    <row r="51" spans="2:9" x14ac:dyDescent="0.25">
      <c r="B51" s="10"/>
      <c r="C51" s="21"/>
      <c r="D51" s="21" t="s">
        <v>64</v>
      </c>
      <c r="E51" s="16" t="s">
        <v>65</v>
      </c>
      <c r="F51" s="23">
        <v>0</v>
      </c>
      <c r="G51" s="17"/>
      <c r="H51" s="28"/>
      <c r="I51" s="2"/>
    </row>
    <row r="52" spans="2:9" x14ac:dyDescent="0.25">
      <c r="B52" s="10"/>
      <c r="C52" s="21"/>
      <c r="D52" s="21" t="s">
        <v>66</v>
      </c>
      <c r="E52" s="26" t="s">
        <v>67</v>
      </c>
      <c r="F52" s="23">
        <v>0</v>
      </c>
      <c r="G52" s="17"/>
      <c r="H52" s="28"/>
      <c r="I52" s="2"/>
    </row>
    <row r="53" spans="2:9" x14ac:dyDescent="0.25">
      <c r="B53" s="10"/>
      <c r="C53" s="10"/>
      <c r="D53" s="10"/>
      <c r="E53" s="76" t="s">
        <v>68</v>
      </c>
      <c r="F53" s="78">
        <f>F54+F55</f>
        <v>0</v>
      </c>
      <c r="G53" s="17"/>
      <c r="H53" s="22"/>
      <c r="I53" s="2"/>
    </row>
    <row r="54" spans="2:9" x14ac:dyDescent="0.25">
      <c r="B54" s="13"/>
      <c r="C54" s="13"/>
      <c r="D54" s="13" t="s">
        <v>69</v>
      </c>
      <c r="E54" s="16" t="s">
        <v>70</v>
      </c>
      <c r="F54" s="23">
        <v>0</v>
      </c>
      <c r="G54" s="17"/>
      <c r="H54" s="28"/>
      <c r="I54" s="2"/>
    </row>
    <row r="55" spans="2:9" x14ac:dyDescent="0.25">
      <c r="B55" s="13"/>
      <c r="C55" s="13"/>
      <c r="D55" s="21" t="s">
        <v>71</v>
      </c>
      <c r="E55" s="26" t="s">
        <v>72</v>
      </c>
      <c r="F55" s="23">
        <v>0</v>
      </c>
      <c r="G55" s="17"/>
      <c r="H55" s="28"/>
      <c r="I55" s="2"/>
    </row>
    <row r="56" spans="2:9" x14ac:dyDescent="0.25">
      <c r="B56" s="10"/>
      <c r="C56" s="10"/>
      <c r="D56" s="10"/>
      <c r="E56" s="76" t="s">
        <v>73</v>
      </c>
      <c r="F56" s="78">
        <f>F57+F58+F59</f>
        <v>2664400.9500000002</v>
      </c>
      <c r="G56" s="17"/>
      <c r="H56" s="22"/>
      <c r="I56" s="2"/>
    </row>
    <row r="57" spans="2:9" x14ac:dyDescent="0.25">
      <c r="B57" s="10"/>
      <c r="C57" s="10"/>
      <c r="D57" s="21" t="s">
        <v>74</v>
      </c>
      <c r="E57" s="16" t="s">
        <v>75</v>
      </c>
      <c r="F57" s="23">
        <v>0</v>
      </c>
      <c r="G57" s="17"/>
      <c r="H57" s="22"/>
      <c r="I57" s="2"/>
    </row>
    <row r="58" spans="2:9" x14ac:dyDescent="0.25">
      <c r="B58" s="13"/>
      <c r="C58" s="13"/>
      <c r="D58" s="21" t="s">
        <v>76</v>
      </c>
      <c r="E58" s="26" t="s">
        <v>77</v>
      </c>
      <c r="F58" s="23">
        <v>1795279.05</v>
      </c>
      <c r="G58" s="17"/>
      <c r="H58" s="28"/>
      <c r="I58" s="2"/>
    </row>
    <row r="59" spans="2:9" x14ac:dyDescent="0.25">
      <c r="B59" s="13"/>
      <c r="C59" s="13"/>
      <c r="D59" s="21" t="s">
        <v>78</v>
      </c>
      <c r="E59" s="26" t="s">
        <v>79</v>
      </c>
      <c r="F59" s="23">
        <v>869121.9</v>
      </c>
      <c r="G59" s="17"/>
      <c r="H59" s="28"/>
      <c r="I59" s="2"/>
    </row>
    <row r="60" spans="2:9" x14ac:dyDescent="0.25">
      <c r="B60" s="10"/>
      <c r="C60" s="10"/>
      <c r="D60" s="10"/>
      <c r="E60" s="76" t="s">
        <v>80</v>
      </c>
      <c r="F60" s="78">
        <f>F61+F62</f>
        <v>382676.07</v>
      </c>
      <c r="G60" s="19"/>
      <c r="H60" s="51"/>
      <c r="I60" s="24"/>
    </row>
    <row r="61" spans="2:9" x14ac:dyDescent="0.25">
      <c r="B61" s="13"/>
      <c r="C61" s="13"/>
      <c r="D61" s="21" t="s">
        <v>81</v>
      </c>
      <c r="E61" s="26" t="s">
        <v>82</v>
      </c>
      <c r="F61" s="23">
        <v>0</v>
      </c>
      <c r="G61" s="17"/>
      <c r="H61" s="28"/>
      <c r="I61" s="2"/>
    </row>
    <row r="62" spans="2:9" x14ac:dyDescent="0.25">
      <c r="B62" s="13"/>
      <c r="C62" s="13"/>
      <c r="D62" s="21" t="s">
        <v>83</v>
      </c>
      <c r="E62" s="26" t="s">
        <v>84</v>
      </c>
      <c r="F62" s="23">
        <v>382676.07</v>
      </c>
      <c r="G62" s="17"/>
      <c r="H62" s="28"/>
      <c r="I62" s="1"/>
    </row>
    <row r="63" spans="2:9" x14ac:dyDescent="0.25">
      <c r="B63" s="10"/>
      <c r="C63" s="10"/>
      <c r="D63" s="10"/>
      <c r="E63" s="76" t="s">
        <v>85</v>
      </c>
      <c r="F63" s="78">
        <f>F64+F65+F66+F67+F68+F69</f>
        <v>1254983</v>
      </c>
      <c r="G63" s="17"/>
      <c r="H63" s="28"/>
      <c r="I63" s="1"/>
    </row>
    <row r="64" spans="2:9" x14ac:dyDescent="0.25">
      <c r="B64" s="13"/>
      <c r="C64" s="13"/>
      <c r="D64" s="21" t="s">
        <v>86</v>
      </c>
      <c r="E64" s="16" t="s">
        <v>87</v>
      </c>
      <c r="F64" s="23">
        <v>0</v>
      </c>
      <c r="G64" s="17"/>
      <c r="H64" s="28"/>
      <c r="I64" s="1"/>
    </row>
    <row r="65" spans="2:9" x14ac:dyDescent="0.25">
      <c r="B65" s="13"/>
      <c r="C65" s="13"/>
      <c r="D65" s="21" t="s">
        <v>88</v>
      </c>
      <c r="E65" s="26" t="s">
        <v>89</v>
      </c>
      <c r="F65" s="23">
        <v>87000</v>
      </c>
      <c r="G65" s="17"/>
      <c r="H65" s="28"/>
      <c r="I65" s="1"/>
    </row>
    <row r="66" spans="2:9" x14ac:dyDescent="0.25">
      <c r="B66" s="13"/>
      <c r="C66" s="13"/>
      <c r="D66" s="21" t="s">
        <v>90</v>
      </c>
      <c r="E66" s="26" t="s">
        <v>91</v>
      </c>
      <c r="F66" s="23">
        <v>247080</v>
      </c>
      <c r="G66" s="17"/>
      <c r="H66" s="28"/>
      <c r="I66" s="1"/>
    </row>
    <row r="67" spans="2:9" x14ac:dyDescent="0.25">
      <c r="B67" s="13"/>
      <c r="C67" s="13"/>
      <c r="D67" s="21" t="s">
        <v>92</v>
      </c>
      <c r="E67" s="26" t="s">
        <v>93</v>
      </c>
      <c r="F67" s="23">
        <v>920903</v>
      </c>
      <c r="G67" s="17"/>
      <c r="H67" s="28"/>
      <c r="I67" s="1"/>
    </row>
    <row r="68" spans="2:9" x14ac:dyDescent="0.25">
      <c r="B68" s="13"/>
      <c r="C68" s="13"/>
      <c r="D68" s="21" t="s">
        <v>94</v>
      </c>
      <c r="E68" s="26" t="s">
        <v>95</v>
      </c>
      <c r="F68" s="23">
        <v>0</v>
      </c>
      <c r="G68" s="17"/>
      <c r="H68" s="28"/>
      <c r="I68" s="1"/>
    </row>
    <row r="69" spans="2:9" x14ac:dyDescent="0.25">
      <c r="B69" s="13"/>
      <c r="C69" s="13"/>
      <c r="D69" s="21" t="s">
        <v>96</v>
      </c>
      <c r="E69" s="26" t="s">
        <v>97</v>
      </c>
      <c r="F69" s="23">
        <v>0</v>
      </c>
      <c r="G69" s="17"/>
      <c r="H69" s="28"/>
      <c r="I69" s="1"/>
    </row>
    <row r="70" spans="2:9" x14ac:dyDescent="0.25">
      <c r="B70" s="13"/>
      <c r="C70" s="13"/>
      <c r="D70" s="13"/>
      <c r="E70" s="9" t="s">
        <v>98</v>
      </c>
      <c r="F70" s="23"/>
      <c r="G70" s="69">
        <f>F47+F50+F53+F56+F60+F63</f>
        <v>4474560.0299999993</v>
      </c>
      <c r="H70" s="28"/>
      <c r="I70" s="1"/>
    </row>
    <row r="71" spans="2:9" ht="15.75" x14ac:dyDescent="0.25">
      <c r="B71" s="40" t="s">
        <v>99</v>
      </c>
      <c r="C71" s="84" t="s">
        <v>100</v>
      </c>
      <c r="D71" s="42"/>
      <c r="E71" s="41" t="s">
        <v>101</v>
      </c>
      <c r="F71" s="39"/>
      <c r="G71" s="17"/>
      <c r="H71" s="28"/>
      <c r="I71" s="1"/>
    </row>
    <row r="72" spans="2:9" x14ac:dyDescent="0.25">
      <c r="B72" s="10"/>
      <c r="C72" s="10"/>
      <c r="D72" s="10"/>
      <c r="E72" s="9" t="s">
        <v>102</v>
      </c>
      <c r="F72" s="77">
        <f>F73+F74+F7</f>
        <v>935166.72</v>
      </c>
      <c r="G72" s="17"/>
      <c r="H72" s="28"/>
      <c r="I72" s="1"/>
    </row>
    <row r="73" spans="2:9" x14ac:dyDescent="0.25">
      <c r="B73" s="13"/>
      <c r="C73" s="13"/>
      <c r="D73" s="21" t="s">
        <v>103</v>
      </c>
      <c r="E73" s="16" t="s">
        <v>104</v>
      </c>
      <c r="F73" s="23">
        <v>891506.72</v>
      </c>
      <c r="G73" s="17"/>
      <c r="H73" s="2"/>
      <c r="I73" s="1"/>
    </row>
    <row r="74" spans="2:9" x14ac:dyDescent="0.25">
      <c r="B74" s="13"/>
      <c r="C74" s="13"/>
      <c r="D74" s="21" t="s">
        <v>105</v>
      </c>
      <c r="E74" s="16" t="s">
        <v>106</v>
      </c>
      <c r="F74" s="23">
        <v>43660</v>
      </c>
      <c r="G74" s="17"/>
      <c r="H74" s="2"/>
      <c r="I74" s="1"/>
    </row>
    <row r="75" spans="2:9" x14ac:dyDescent="0.25">
      <c r="B75" s="10"/>
      <c r="C75" s="10"/>
      <c r="D75" s="10"/>
      <c r="E75" s="76" t="s">
        <v>107</v>
      </c>
      <c r="F75" s="78">
        <f>F76</f>
        <v>0</v>
      </c>
      <c r="G75" s="19"/>
      <c r="H75" s="24"/>
      <c r="I75" s="24"/>
    </row>
    <row r="76" spans="2:9" x14ac:dyDescent="0.25">
      <c r="B76" s="13"/>
      <c r="C76" s="13"/>
      <c r="D76" s="21" t="s">
        <v>108</v>
      </c>
      <c r="E76" s="26" t="s">
        <v>109</v>
      </c>
      <c r="F76" s="23">
        <v>0</v>
      </c>
      <c r="G76" s="17"/>
      <c r="H76" s="2"/>
      <c r="I76" s="2"/>
    </row>
    <row r="77" spans="2:9" x14ac:dyDescent="0.25">
      <c r="B77" s="10"/>
      <c r="C77" s="10"/>
      <c r="D77" s="10"/>
      <c r="E77" s="76" t="s">
        <v>110</v>
      </c>
      <c r="F77" s="90">
        <f>F78+F79+F80+F81+F82</f>
        <v>17251614</v>
      </c>
      <c r="G77" s="17"/>
      <c r="H77" s="28"/>
      <c r="I77" s="2"/>
    </row>
    <row r="78" spans="2:9" x14ac:dyDescent="0.25">
      <c r="B78" s="10"/>
      <c r="C78" s="10"/>
      <c r="D78" s="21" t="s">
        <v>111</v>
      </c>
      <c r="E78" s="16" t="s">
        <v>112</v>
      </c>
      <c r="F78" s="23">
        <v>135700</v>
      </c>
      <c r="G78" s="17"/>
      <c r="H78" s="28"/>
      <c r="I78" s="2"/>
    </row>
    <row r="79" spans="2:9" x14ac:dyDescent="0.25">
      <c r="B79" s="13"/>
      <c r="C79" s="13"/>
      <c r="D79" s="21" t="s">
        <v>113</v>
      </c>
      <c r="E79" s="16" t="s">
        <v>114</v>
      </c>
      <c r="F79" s="23">
        <v>20414</v>
      </c>
      <c r="G79" s="17"/>
      <c r="H79" s="28"/>
      <c r="I79" s="2"/>
    </row>
    <row r="80" spans="2:9" x14ac:dyDescent="0.25">
      <c r="B80" s="13"/>
      <c r="C80" s="13"/>
      <c r="D80" s="21" t="s">
        <v>115</v>
      </c>
      <c r="E80" s="26" t="s">
        <v>116</v>
      </c>
      <c r="F80" s="23">
        <v>0</v>
      </c>
      <c r="G80" s="17"/>
      <c r="H80" s="28"/>
      <c r="I80" s="2"/>
    </row>
    <row r="81" spans="2:9" x14ac:dyDescent="0.25">
      <c r="B81" s="13"/>
      <c r="C81" s="13"/>
      <c r="D81" s="21" t="s">
        <v>117</v>
      </c>
      <c r="E81" s="26" t="s">
        <v>118</v>
      </c>
      <c r="F81" s="23">
        <v>0</v>
      </c>
      <c r="G81" s="17"/>
      <c r="H81" s="28"/>
      <c r="I81" s="2"/>
    </row>
    <row r="82" spans="2:9" x14ac:dyDescent="0.25">
      <c r="B82" s="13"/>
      <c r="C82" s="13"/>
      <c r="D82" s="21" t="s">
        <v>119</v>
      </c>
      <c r="E82" s="26" t="s">
        <v>120</v>
      </c>
      <c r="F82" s="23">
        <v>17095500</v>
      </c>
      <c r="G82" s="17"/>
      <c r="H82" s="28"/>
      <c r="I82" s="2"/>
    </row>
    <row r="83" spans="2:9" x14ac:dyDescent="0.25">
      <c r="B83" s="13"/>
      <c r="C83" s="10"/>
      <c r="D83" s="10"/>
      <c r="E83" s="76" t="s">
        <v>121</v>
      </c>
      <c r="F83" s="78">
        <f>F84</f>
        <v>0</v>
      </c>
      <c r="G83" s="17"/>
      <c r="H83" s="28"/>
      <c r="I83" s="2"/>
    </row>
    <row r="84" spans="2:9" x14ac:dyDescent="0.25">
      <c r="B84" s="13"/>
      <c r="C84" s="13"/>
      <c r="D84" s="21" t="s">
        <v>122</v>
      </c>
      <c r="E84" s="26" t="s">
        <v>123</v>
      </c>
      <c r="F84" s="23">
        <v>0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124</v>
      </c>
      <c r="F85" s="77">
        <f>F86+F87+F88+F89</f>
        <v>0</v>
      </c>
      <c r="G85" s="17"/>
      <c r="H85" s="28"/>
      <c r="I85" s="2"/>
    </row>
    <row r="86" spans="2:9" s="1" customFormat="1" x14ac:dyDescent="0.25">
      <c r="B86" s="13"/>
      <c r="C86" s="13"/>
      <c r="D86" s="13" t="s">
        <v>207</v>
      </c>
      <c r="E86" s="26" t="s">
        <v>208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125</v>
      </c>
      <c r="E87" s="26" t="s">
        <v>126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127</v>
      </c>
      <c r="E88" s="26" t="s">
        <v>128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129</v>
      </c>
      <c r="E89" s="26" t="s">
        <v>130</v>
      </c>
      <c r="F89" s="23">
        <v>0</v>
      </c>
      <c r="G89" s="17"/>
      <c r="H89" s="28"/>
      <c r="I89" s="2"/>
    </row>
    <row r="90" spans="2:9" x14ac:dyDescent="0.25">
      <c r="B90" s="13"/>
      <c r="C90" s="10"/>
      <c r="D90" s="13"/>
      <c r="E90" s="76" t="s">
        <v>131</v>
      </c>
      <c r="F90" s="78">
        <f>F91+F92+F93</f>
        <v>0</v>
      </c>
      <c r="G90" s="17"/>
      <c r="H90" s="28"/>
      <c r="I90" s="2"/>
    </row>
    <row r="91" spans="2:9" x14ac:dyDescent="0.25">
      <c r="B91" s="21"/>
      <c r="C91" s="21"/>
      <c r="D91" s="21" t="s">
        <v>132</v>
      </c>
      <c r="E91" s="26" t="s">
        <v>133</v>
      </c>
      <c r="F91" s="23">
        <v>0</v>
      </c>
      <c r="G91" s="17"/>
      <c r="H91" s="28"/>
      <c r="I91" s="2"/>
    </row>
    <row r="92" spans="2:9" x14ac:dyDescent="0.25">
      <c r="B92" s="21"/>
      <c r="C92" s="21"/>
      <c r="D92" s="21" t="s">
        <v>134</v>
      </c>
      <c r="E92" s="26" t="s">
        <v>135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136</v>
      </c>
      <c r="E93" s="26" t="s">
        <v>137</v>
      </c>
      <c r="F93" s="23">
        <v>0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138</v>
      </c>
      <c r="F94" s="89">
        <f>F95+F96</f>
        <v>1034889.8</v>
      </c>
      <c r="G94" s="17"/>
      <c r="H94" s="28"/>
      <c r="I94" s="2"/>
    </row>
    <row r="95" spans="2:9" ht="16.5" customHeight="1" x14ac:dyDescent="0.25">
      <c r="B95" s="13"/>
      <c r="C95" s="13"/>
      <c r="D95" s="21" t="s">
        <v>139</v>
      </c>
      <c r="E95" s="88" t="s">
        <v>140</v>
      </c>
      <c r="F95" s="23">
        <v>1015000</v>
      </c>
      <c r="G95" s="17"/>
      <c r="H95" s="28"/>
      <c r="I95" s="2"/>
    </row>
    <row r="96" spans="2:9" ht="16.5" customHeight="1" x14ac:dyDescent="0.25">
      <c r="B96" s="13"/>
      <c r="C96" s="13"/>
      <c r="D96" s="21" t="s">
        <v>141</v>
      </c>
      <c r="E96" s="88" t="s">
        <v>142</v>
      </c>
      <c r="F96" s="23">
        <v>19889.8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143</v>
      </c>
      <c r="F97" s="78">
        <f>F98+F99+F100+F101+F102+F103</f>
        <v>176971.05</v>
      </c>
      <c r="G97" s="17"/>
      <c r="H97" s="28"/>
      <c r="I97" s="2"/>
    </row>
    <row r="98" spans="2:10" x14ac:dyDescent="0.25">
      <c r="B98" s="13"/>
      <c r="C98" s="13"/>
      <c r="D98" s="21" t="s">
        <v>144</v>
      </c>
      <c r="E98" s="16" t="s">
        <v>145</v>
      </c>
      <c r="F98" s="23">
        <v>0</v>
      </c>
      <c r="G98" s="17"/>
      <c r="H98" s="28"/>
      <c r="I98" s="2"/>
      <c r="J98" s="1"/>
    </row>
    <row r="99" spans="2:10" x14ac:dyDescent="0.25">
      <c r="B99" s="13"/>
      <c r="C99" s="13"/>
      <c r="D99" s="21" t="s">
        <v>146</v>
      </c>
      <c r="E99" s="26" t="s">
        <v>147</v>
      </c>
      <c r="F99" s="23">
        <v>123116.01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148</v>
      </c>
      <c r="E100" s="26" t="s">
        <v>149</v>
      </c>
      <c r="F100" s="23">
        <v>1395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150</v>
      </c>
      <c r="E101" s="16" t="s">
        <v>151</v>
      </c>
      <c r="F101" s="23">
        <v>2022.6</v>
      </c>
      <c r="G101" s="17"/>
      <c r="H101" s="28"/>
      <c r="I101" s="2"/>
      <c r="J101" s="1"/>
    </row>
    <row r="102" spans="2:10" s="1" customFormat="1" x14ac:dyDescent="0.25">
      <c r="B102" s="13"/>
      <c r="C102" s="13"/>
      <c r="D102" s="21" t="s">
        <v>210</v>
      </c>
      <c r="E102" s="16" t="s">
        <v>211</v>
      </c>
      <c r="F102" s="23">
        <v>46669</v>
      </c>
      <c r="G102" s="17"/>
      <c r="H102" s="28"/>
      <c r="I102" s="2"/>
    </row>
    <row r="103" spans="2:10" x14ac:dyDescent="0.25">
      <c r="B103" s="13"/>
      <c r="C103" s="13"/>
      <c r="D103" s="21" t="s">
        <v>152</v>
      </c>
      <c r="E103" s="16" t="s">
        <v>153</v>
      </c>
      <c r="F103" s="23">
        <v>3768.44</v>
      </c>
      <c r="G103" s="17"/>
      <c r="H103" s="28"/>
      <c r="I103" s="2"/>
      <c r="J103" s="1"/>
    </row>
    <row r="104" spans="2:10" x14ac:dyDescent="0.25">
      <c r="B104" s="13"/>
      <c r="C104" s="13"/>
      <c r="D104" s="13"/>
      <c r="E104" s="9" t="s">
        <v>154</v>
      </c>
      <c r="F104" s="32"/>
      <c r="G104" s="69">
        <f>F72+F77+F85+F90+F94+F97</f>
        <v>19398641.57</v>
      </c>
      <c r="H104" s="28"/>
      <c r="I104" s="2"/>
      <c r="J104" s="1"/>
    </row>
    <row r="105" spans="2:10" ht="15.75" x14ac:dyDescent="0.25">
      <c r="B105" s="56"/>
      <c r="C105" s="60" t="s">
        <v>155</v>
      </c>
      <c r="D105" s="60"/>
      <c r="E105" s="61" t="s">
        <v>156</v>
      </c>
      <c r="F105" s="62">
        <f>F106+F107</f>
        <v>364000</v>
      </c>
      <c r="G105" s="69">
        <f>F105</f>
        <v>364000</v>
      </c>
      <c r="H105" s="63"/>
      <c r="I105" s="63"/>
      <c r="J105" s="1"/>
    </row>
    <row r="106" spans="2:10" x14ac:dyDescent="0.25">
      <c r="B106" s="13"/>
      <c r="C106" s="13"/>
      <c r="D106" s="21" t="s">
        <v>157</v>
      </c>
      <c r="E106" s="9" t="s">
        <v>158</v>
      </c>
      <c r="F106" s="32">
        <v>364000</v>
      </c>
      <c r="G106" s="17"/>
      <c r="H106" s="28"/>
      <c r="I106" s="2"/>
      <c r="J106" s="1"/>
    </row>
    <row r="107" spans="2:10" x14ac:dyDescent="0.25">
      <c r="B107" s="13"/>
      <c r="C107" s="13"/>
      <c r="D107" s="21" t="s">
        <v>159</v>
      </c>
      <c r="E107" s="9" t="s">
        <v>160</v>
      </c>
      <c r="F107" s="32">
        <v>0</v>
      </c>
      <c r="G107" s="17"/>
      <c r="H107" s="28"/>
      <c r="I107" s="2"/>
      <c r="J107" s="1"/>
    </row>
    <row r="108" spans="2:10" x14ac:dyDescent="0.25">
      <c r="B108" s="13"/>
      <c r="C108" s="13"/>
      <c r="D108" s="13"/>
      <c r="E108" s="9"/>
      <c r="F108" s="32"/>
      <c r="G108" s="17"/>
      <c r="H108" s="28"/>
      <c r="I108" s="2"/>
      <c r="J108" s="1"/>
    </row>
    <row r="109" spans="2:10" ht="15.75" x14ac:dyDescent="0.25">
      <c r="B109" s="40" t="s">
        <v>161</v>
      </c>
      <c r="C109" s="84" t="s">
        <v>162</v>
      </c>
      <c r="D109" s="42"/>
      <c r="E109" s="41" t="s">
        <v>163</v>
      </c>
      <c r="F109" s="39">
        <f>F110</f>
        <v>1278133.8</v>
      </c>
      <c r="G109" s="17"/>
      <c r="H109" s="28"/>
      <c r="I109" s="2"/>
      <c r="J109" s="1"/>
    </row>
    <row r="110" spans="2:10" x14ac:dyDescent="0.25">
      <c r="B110" s="13"/>
      <c r="C110" s="10"/>
      <c r="D110" s="13"/>
      <c r="E110" s="9" t="s">
        <v>164</v>
      </c>
      <c r="F110" s="77">
        <f>F111+F112+F113+F114+F115+F116+F117+F118</f>
        <v>1278133.8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165</v>
      </c>
      <c r="E111" s="16" t="s">
        <v>166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167</v>
      </c>
      <c r="E112" s="16" t="s">
        <v>168</v>
      </c>
      <c r="F112" s="23">
        <v>824050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169</v>
      </c>
      <c r="E113" s="16" t="s">
        <v>170</v>
      </c>
      <c r="F113" s="23">
        <v>5495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171</v>
      </c>
      <c r="E114" s="16" t="s">
        <v>172</v>
      </c>
      <c r="F114" s="23">
        <v>0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173</v>
      </c>
      <c r="E115" s="16" t="s">
        <v>174</v>
      </c>
      <c r="F115" s="23">
        <v>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175</v>
      </c>
      <c r="E116" s="16" t="s">
        <v>176</v>
      </c>
      <c r="F116" s="23">
        <v>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177</v>
      </c>
      <c r="E117" s="16" t="s">
        <v>178</v>
      </c>
      <c r="F117" s="23">
        <v>0</v>
      </c>
      <c r="G117" s="17"/>
      <c r="H117" s="28"/>
      <c r="I117" s="31"/>
      <c r="J117" s="1"/>
    </row>
    <row r="118" spans="2:10" x14ac:dyDescent="0.25">
      <c r="B118" s="21"/>
      <c r="C118" s="21"/>
      <c r="D118" s="21" t="s">
        <v>179</v>
      </c>
      <c r="E118" s="26" t="s">
        <v>180</v>
      </c>
      <c r="F118" s="23">
        <v>448588.79999999999</v>
      </c>
      <c r="G118" s="17"/>
      <c r="H118" s="28"/>
      <c r="I118" s="31"/>
      <c r="J118" s="1"/>
    </row>
    <row r="119" spans="2:10" x14ac:dyDescent="0.25">
      <c r="B119" s="64"/>
      <c r="C119" s="64"/>
      <c r="D119" s="64"/>
      <c r="E119" s="58" t="s">
        <v>181</v>
      </c>
      <c r="F119" s="65"/>
      <c r="G119" s="69">
        <f>F109</f>
        <v>1278133.8</v>
      </c>
      <c r="H119" s="28"/>
      <c r="I119" s="31"/>
      <c r="J119" s="1"/>
    </row>
    <row r="120" spans="2:10" x14ac:dyDescent="0.25">
      <c r="B120" s="59"/>
      <c r="C120" s="56" t="s">
        <v>182</v>
      </c>
      <c r="D120" s="59"/>
      <c r="E120" s="57" t="s">
        <v>183</v>
      </c>
      <c r="F120" s="86">
        <f>F121</f>
        <v>0</v>
      </c>
      <c r="G120" s="87">
        <f>F120+F122</f>
        <v>0</v>
      </c>
      <c r="H120" s="28"/>
      <c r="I120" s="31"/>
      <c r="J120" s="1"/>
    </row>
    <row r="121" spans="2:10" x14ac:dyDescent="0.25">
      <c r="B121" s="79"/>
      <c r="C121" s="80"/>
      <c r="D121" s="81" t="s">
        <v>184</v>
      </c>
      <c r="E121" s="83" t="s">
        <v>185</v>
      </c>
      <c r="F121" s="82">
        <v>0</v>
      </c>
      <c r="G121" s="17"/>
      <c r="H121" s="28"/>
      <c r="I121" s="31"/>
      <c r="J121" s="1"/>
    </row>
    <row r="122" spans="2:10" ht="15.75" x14ac:dyDescent="0.25">
      <c r="B122" s="40"/>
      <c r="C122" s="42"/>
      <c r="D122" s="42"/>
      <c r="E122" s="41" t="s">
        <v>186</v>
      </c>
      <c r="F122" s="39">
        <f>F123</f>
        <v>0</v>
      </c>
      <c r="G122" s="17"/>
      <c r="H122" s="28"/>
      <c r="I122" s="31"/>
      <c r="J122" s="1"/>
    </row>
    <row r="123" spans="2:10" x14ac:dyDescent="0.25">
      <c r="B123" s="79"/>
      <c r="C123" s="80"/>
      <c r="D123" s="80" t="s">
        <v>187</v>
      </c>
      <c r="E123" s="83" t="s">
        <v>188</v>
      </c>
      <c r="F123" s="82">
        <v>0</v>
      </c>
      <c r="G123" s="17"/>
      <c r="H123" s="28"/>
      <c r="I123" s="31"/>
      <c r="J123" s="1"/>
    </row>
    <row r="124" spans="2:10" x14ac:dyDescent="0.25">
      <c r="B124" s="1"/>
      <c r="C124" s="1"/>
      <c r="D124" s="1"/>
      <c r="E124" s="1"/>
      <c r="F124" s="1"/>
      <c r="G124" s="1"/>
      <c r="H124" s="28"/>
      <c r="I124" s="31"/>
      <c r="J124" s="1"/>
    </row>
    <row r="125" spans="2:10" ht="15.75" x14ac:dyDescent="0.25">
      <c r="B125" s="43"/>
      <c r="C125" s="43"/>
      <c r="D125" s="43"/>
      <c r="E125" s="41" t="s">
        <v>189</v>
      </c>
      <c r="F125" s="44"/>
      <c r="G125" s="45">
        <f>G46+G70+G104+G105+G119+G120</f>
        <v>60709615.759999998</v>
      </c>
      <c r="H125" s="28"/>
      <c r="I125" s="2"/>
      <c r="J125" s="1"/>
    </row>
    <row r="126" spans="2:10" ht="16.5" thickBot="1" x14ac:dyDescent="0.3">
      <c r="B126" s="70"/>
      <c r="C126" s="70"/>
      <c r="D126" s="70"/>
      <c r="E126" s="71" t="s">
        <v>190</v>
      </c>
      <c r="F126" s="72"/>
      <c r="G126" s="73">
        <f>G16-G125</f>
        <v>323502144.24000001</v>
      </c>
      <c r="H126" s="28"/>
      <c r="I126" s="2"/>
      <c r="J126" s="1"/>
    </row>
    <row r="127" spans="2:10" ht="15.75" thickTop="1" x14ac:dyDescent="0.25">
      <c r="B127" s="2"/>
      <c r="C127" s="2"/>
      <c r="D127" s="2"/>
      <c r="E127" s="14"/>
      <c r="F127" s="2"/>
      <c r="G127" s="2"/>
      <c r="H127" s="2"/>
      <c r="I127" s="2"/>
      <c r="J127" s="1"/>
    </row>
    <row r="128" spans="2:10" x14ac:dyDescent="0.25">
      <c r="B128" s="2"/>
      <c r="C128" s="2"/>
      <c r="D128" s="2"/>
      <c r="E128" s="15" t="s">
        <v>191</v>
      </c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27">
        <v>41943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"/>
      <c r="F130" s="2"/>
      <c r="G130" s="31"/>
      <c r="H130" s="2"/>
      <c r="I130" s="24"/>
      <c r="J130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4" spans="2:10" x14ac:dyDescent="0.25">
      <c r="B134" s="1"/>
      <c r="C134" s="1"/>
      <c r="D134" s="1"/>
      <c r="E134" s="1"/>
      <c r="F134" s="1"/>
      <c r="G134" s="1"/>
      <c r="H134" s="68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67"/>
      <c r="J135" s="1"/>
    </row>
    <row r="142" spans="2:10" x14ac:dyDescent="0.25">
      <c r="B142" s="1"/>
      <c r="C142" s="1"/>
      <c r="D142" s="1"/>
      <c r="E142" s="1"/>
      <c r="F142" s="1"/>
      <c r="G142" s="1"/>
      <c r="H142" s="92" t="s">
        <v>192</v>
      </c>
      <c r="I142" s="92"/>
      <c r="J142" s="92"/>
    </row>
    <row r="143" spans="2:10" x14ac:dyDescent="0.25">
      <c r="B143" s="1"/>
      <c r="C143" s="1"/>
      <c r="D143" s="1"/>
      <c r="E143" s="1"/>
      <c r="F143" s="1"/>
      <c r="G143" s="1"/>
      <c r="H143" s="92" t="s">
        <v>193</v>
      </c>
      <c r="I143" s="92"/>
      <c r="J143" s="92"/>
    </row>
    <row r="144" spans="2:10" x14ac:dyDescent="0.25">
      <c r="B144" s="1"/>
      <c r="C144" s="1"/>
      <c r="D144" s="1"/>
      <c r="E144" s="1"/>
      <c r="F144" s="1"/>
      <c r="G144" s="1"/>
      <c r="H144" s="92"/>
      <c r="I144" s="92"/>
      <c r="J144" s="92"/>
    </row>
    <row r="147" spans="2:10" x14ac:dyDescent="0.25">
      <c r="B147" s="1"/>
      <c r="C147" s="1"/>
      <c r="D147" s="1"/>
      <c r="E147" s="1"/>
      <c r="F147" s="1"/>
      <c r="G147" s="1"/>
      <c r="H147" s="24" t="s">
        <v>2</v>
      </c>
      <c r="I147" s="24">
        <f>G16</f>
        <v>384211760</v>
      </c>
      <c r="J147" s="2"/>
    </row>
    <row r="148" spans="2:10" x14ac:dyDescent="0.25">
      <c r="B148" s="1"/>
      <c r="C148" s="1"/>
      <c r="D148" s="1"/>
      <c r="E148" s="1"/>
      <c r="F148" s="1"/>
      <c r="G148" s="1"/>
      <c r="H148" s="4" t="s">
        <v>194</v>
      </c>
      <c r="I148" s="4">
        <f>G46</f>
        <v>35194280.359999999</v>
      </c>
      <c r="J148" s="29"/>
    </row>
    <row r="149" spans="2:10" x14ac:dyDescent="0.25">
      <c r="B149" s="1"/>
      <c r="C149" s="1"/>
      <c r="D149" s="1"/>
      <c r="E149" s="1"/>
      <c r="F149" s="1"/>
      <c r="G149" s="1"/>
      <c r="H149" s="4" t="s">
        <v>195</v>
      </c>
      <c r="I149" s="4">
        <f>G70</f>
        <v>4474560.0299999993</v>
      </c>
      <c r="J149" s="29"/>
    </row>
    <row r="150" spans="2:10" x14ac:dyDescent="0.25">
      <c r="B150" s="1"/>
      <c r="C150" s="1"/>
      <c r="D150" s="1"/>
      <c r="E150" s="1"/>
      <c r="F150" s="67"/>
      <c r="G150" s="1"/>
      <c r="H150" s="4" t="s">
        <v>196</v>
      </c>
      <c r="I150" s="4">
        <f>G104</f>
        <v>19398641.57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197</v>
      </c>
      <c r="I151" s="4">
        <f>G105</f>
        <v>364000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198</v>
      </c>
      <c r="I152" s="4">
        <f>G119</f>
        <v>1278133.8</v>
      </c>
      <c r="J152" s="29"/>
    </row>
    <row r="153" spans="2:10" x14ac:dyDescent="0.25">
      <c r="B153" s="1"/>
      <c r="C153" s="1"/>
      <c r="D153" s="1"/>
      <c r="E153" s="1"/>
      <c r="F153" s="1"/>
      <c r="G153" s="1"/>
      <c r="H153" s="4" t="s">
        <v>199</v>
      </c>
      <c r="I153" s="4">
        <f>G120</f>
        <v>0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200</v>
      </c>
      <c r="I154" s="4"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1"/>
      <c r="I155" s="24" t="s">
        <v>201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24" t="s">
        <v>202</v>
      </c>
      <c r="I156" s="24">
        <f>I148+I149+I150+I151+I152+I153+I154</f>
        <v>60709615.759999998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203</v>
      </c>
      <c r="I157" s="66">
        <f>I147-I156</f>
        <v>323502144.24000001</v>
      </c>
      <c r="J157" s="2"/>
    </row>
  </sheetData>
  <mergeCells count="8">
    <mergeCell ref="H144:J144"/>
    <mergeCell ref="H142:J142"/>
    <mergeCell ref="B6:G6"/>
    <mergeCell ref="B8:G8"/>
    <mergeCell ref="B9:G9"/>
    <mergeCell ref="B10:G10"/>
    <mergeCell ref="H143:J143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Marlyn Acosta</cp:lastModifiedBy>
  <dcterms:created xsi:type="dcterms:W3CDTF">2015-02-02T15:16:52Z</dcterms:created>
  <dcterms:modified xsi:type="dcterms:W3CDTF">2015-04-08T15:52:59Z</dcterms:modified>
</cp:coreProperties>
</file>