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21" i="1" l="1"/>
  <c r="F120" i="1"/>
  <c r="F123" i="1"/>
  <c r="F121" i="1"/>
  <c r="G120" i="1"/>
  <c r="F110" i="1"/>
  <c r="F111" i="1"/>
  <c r="F106" i="1"/>
  <c r="G105" i="1"/>
  <c r="F98" i="1"/>
  <c r="F95" i="1"/>
  <c r="F91" i="1"/>
  <c r="F86" i="1"/>
  <c r="F84" i="1"/>
  <c r="F78" i="1"/>
  <c r="F76" i="1"/>
  <c r="F73" i="1"/>
  <c r="G71" i="1"/>
  <c r="F64" i="1"/>
  <c r="F61" i="1"/>
  <c r="F57" i="1"/>
  <c r="F53" i="1"/>
  <c r="F50" i="1"/>
  <c r="F47" i="1"/>
  <c r="G46" i="1"/>
  <c r="F38" i="1"/>
  <c r="F34" i="1"/>
  <c r="F31" i="1"/>
  <c r="F28" i="1"/>
  <c r="F21" i="1"/>
  <c r="G106" i="1" l="1"/>
  <c r="I148" i="1" l="1"/>
  <c r="I154" i="1"/>
  <c r="I152" i="1"/>
  <c r="I153" i="1" l="1"/>
  <c r="I151" i="1"/>
  <c r="I150" i="1"/>
  <c r="F20" i="1"/>
  <c r="G126" i="1" l="1"/>
  <c r="G127" i="1" s="1"/>
  <c r="I149" i="1"/>
  <c r="I157" i="1" s="1"/>
  <c r="I158" i="1" s="1"/>
</calcChain>
</file>

<file path=xl/sharedStrings.xml><?xml version="1.0" encoding="utf-8"?>
<sst xmlns="http://schemas.openxmlformats.org/spreadsheetml/2006/main" count="216" uniqueCount="214">
  <si>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</si>
  <si>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</si>
  <si>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</si>
  <si>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</si>
  <si>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</si>
  <si>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</si>
  <si>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</si>
  <si>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</si>
  <si>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</si>
  <si>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</si>
  <si>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</si>
  <si>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</si>
  <si>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</si>
  <si>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</si>
  <si>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</si>
  <si>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</si>
  <si>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</si>
  <si>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</si>
  <si>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</si>
  <si>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</si>
  <si>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</si>
  <si>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</si>
  <si>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</si>
  <si>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</si>
  <si>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</si>
  <si>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</si>
  <si>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</si>
  <si>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2.1.2.2.06</t>
  </si>
  <si>
    <t>Comp. Por Resultados</t>
  </si>
  <si>
    <t>GRATIFICACIONES Y BONIFICACIONES</t>
  </si>
  <si>
    <t>2.1.4.2.01</t>
  </si>
  <si>
    <t>Bono Escolar</t>
  </si>
  <si>
    <t>2.1.4.2.03</t>
  </si>
  <si>
    <t>Gratificaciones por aniversario de institucion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</si>
  <si>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</si>
  <si>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</si>
  <si>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</si>
  <si>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</si>
  <si>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</si>
  <si>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</si>
  <si>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</si>
  <si>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</si>
  <si>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</si>
  <si>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</si>
  <si>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</si>
  <si>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</si>
  <si>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</si>
  <si>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</si>
  <si>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</si>
  <si>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</si>
  <si>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</si>
  <si>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</si>
  <si>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</si>
  <si>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</si>
  <si>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</si>
  <si>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</si>
  <si>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</si>
  <si>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</si>
  <si>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</si>
  <si>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</si>
  <si>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</si>
  <si>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</si>
  <si>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</si>
  <si>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</si>
  <si>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</si>
  <si>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</si>
  <si>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</si>
  <si>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</si>
  <si>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</si>
  <si>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</si>
  <si>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</si>
  <si>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</si>
  <si>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</si>
  <si>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</si>
  <si>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</si>
  <si>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</si>
  <si>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</si>
  <si>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</si>
  <si>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</si>
  <si>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</si>
  <si>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</si>
  <si>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</si>
  <si>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</si>
  <si>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</si>
  <si>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</si>
  <si>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</si>
  <si>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</si>
  <si>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</si>
  <si>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</si>
  <si>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</si>
  <si>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</si>
  <si>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</si>
  <si>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</si>
  <si>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</si>
  <si>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</si>
  <si>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</si>
  <si>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</si>
  <si>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</si>
  <si>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</si>
  <si>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</si>
  <si>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</si>
  <si>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</si>
  <si>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</si>
  <si>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</si>
  <si>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</si>
  <si>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</si>
  <si>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</si>
  <si>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</si>
  <si>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</si>
  <si>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</si>
  <si>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</si>
  <si>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</si>
  <si>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</si>
  <si>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</si>
  <si>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</si>
  <si>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</si>
  <si>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</si>
  <si>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</si>
  <si>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</si>
  <si>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</si>
  <si>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</si>
  <si>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</si>
  <si>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</si>
  <si>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</si>
  <si>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</si>
  <si>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</si>
  <si>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</si>
  <si>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</si>
  <si>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</si>
  <si>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</si>
  <si>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</si>
  <si>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</si>
  <si>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</si>
  <si>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</si>
  <si>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</si>
  <si>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</si>
  <si>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</si>
  <si>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</si>
  <si>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</si>
  <si>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</si>
  <si>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</si>
  <si>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</si>
  <si>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</si>
  <si>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</si>
  <si>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</si>
  <si>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</si>
  <si>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</si>
  <si>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</si>
  <si>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</si>
  <si>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</si>
  <si>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</si>
  <si>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</si>
  <si>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</si>
  <si>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</si>
  <si>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</si>
  <si>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</si>
  <si>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</si>
  <si>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</si>
  <si>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</si>
  <si>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</si>
  <si>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</si>
  <si>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</si>
  <si>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</si>
  <si>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</si>
  <si>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</si>
  <si>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</si>
  <si>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</si>
  <si>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</si>
  <si>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</si>
  <si>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2.6.1.9</t>
  </si>
  <si>
    <t>Otros Mobiliarios y Equipos no Identificados P.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</si>
  <si>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</si>
  <si>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</si>
  <si>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</si>
  <si>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</si>
  <si>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</si>
  <si>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</si>
  <si>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</si>
  <si>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</si>
  <si>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</si>
  <si>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</si>
  <si>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</si>
  <si>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</si>
  <si>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</si>
  <si>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</si>
  <si>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</si>
  <si>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</si>
  <si>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</si>
  <si>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</si>
  <si>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</si>
  <si>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</si>
  <si>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</si>
  <si>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</si>
  <si>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</si>
  <si>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</si>
  <si>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</si>
  <si>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</si>
  <si>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</si>
  <si>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</si>
  <si>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</si>
  <si>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</si>
  <si>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</si>
  <si>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BALANCE DISPONIBLE PARA COMPROMISOS PENDIENTES AL 31/12/2015</t>
  </si>
  <si>
    <t>EJECUCIÓN PRESUPUESTARIA,  2015</t>
  </si>
  <si>
    <t>Período del 01/01/2015 al 31/12/2015</t>
  </si>
  <si>
    <t>2.3.5.2</t>
  </si>
  <si>
    <t>Articulos de Cuero</t>
  </si>
  <si>
    <t>2.3.9.8</t>
  </si>
  <si>
    <t>Otros repuestos y accesorios menores</t>
  </si>
  <si>
    <t>TOTAL INGRESOS POR PARTIDAS PRESUPUESTARIAS, ABRIL, 2015 (PRESUPUESTO ASIGNADO 2015)</t>
  </si>
  <si>
    <t>2.2.4.2</t>
  </si>
  <si>
    <t>Fletes</t>
  </si>
  <si>
    <t>2.2.8.1</t>
  </si>
  <si>
    <t>Gatos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</si>
</sst>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43" fontId="12" fillId="5" borderId="0" xfId="3" applyNumberFormat="1" applyFont="1" applyFill="1" applyBorder="1" applyAlignment="1">
      <alignment horizontal="right"/>
    </xf>
    <xf numFmtId="164" fontId="15" fillId="0" borderId="0" xfId="3" applyFont="1" applyFill="1" applyBorder="1" applyAlignment="1">
      <alignment horizontal="right"/>
    </xf>
    <xf numFmtId="165" fontId="2" fillId="0" borderId="0" xfId="2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5" borderId="0" xfId="1" applyFont="1" applyFill="1" applyBorder="1"/>
    <xf numFmtId="164" fontId="15" fillId="5" borderId="0" xfId="3" applyFont="1" applyFill="1" applyBorder="1" applyAlignment="1">
      <alignment horizontal="right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8"/>
  <sheetViews>
    <sheetView tabSelected="1" topLeftCell="B136" workbookViewId="0">
      <selection activeCell="G122" sqref="G122"/>
    </sheetView>
  </sheetViews>
  <sheetFormatPr baseColWidth="10" defaultRowHeight="15" x14ac:dyDescent="0.25"/>
  <cols>
    <col min="1" max="1" width="6.42578125" customWidth="1"/>
    <col min="2" max="2" width="5.5703125" customWidth="1"/>
    <col min="3" max="3" width="9" customWidth="1"/>
    <col min="4" max="4" width="12.140625" customWidth="1"/>
    <col min="5" max="5" width="59.85546875" customWidth="1"/>
    <col min="6" max="6" width="18.7109375" customWidth="1"/>
    <col min="7" max="7" width="19" customWidth="1"/>
    <col min="8" max="8" width="30.28515625" customWidth="1"/>
    <col min="9" max="9" width="14.855468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3" spans="2:9" x14ac:dyDescent="0.25">
      <c r="B3" s="2"/>
      <c r="C3" s="2"/>
      <c r="D3" s="2"/>
      <c r="E3" s="55"/>
      <c r="F3" s="2"/>
      <c r="G3" s="2"/>
      <c r="H3" s="2"/>
      <c r="I3" s="2"/>
    </row>
    <row r="5" spans="2:9" x14ac:dyDescent="0.25">
      <c r="B5" s="2"/>
      <c r="C5" s="2"/>
      <c r="D5" s="2"/>
      <c r="E5" s="2"/>
      <c r="F5" s="55"/>
      <c r="G5" s="2"/>
      <c r="H5" s="2"/>
      <c r="I5" s="2"/>
    </row>
    <row r="6" spans="2:9" ht="18" x14ac:dyDescent="0.25">
      <c r="B6" s="93"/>
      <c r="C6" s="93"/>
      <c r="D6" s="93"/>
      <c r="E6" s="93"/>
      <c r="F6" s="93"/>
      <c r="G6" s="93"/>
      <c r="H6" s="11"/>
      <c r="I6" s="11"/>
    </row>
    <row r="7" spans="2:9" x14ac:dyDescent="0.25">
      <c r="B7" s="7"/>
      <c r="C7" s="7"/>
      <c r="D7" s="7"/>
      <c r="E7" s="3"/>
      <c r="F7" s="2"/>
      <c r="G7" s="2"/>
      <c r="H7" s="2"/>
      <c r="I7" s="2"/>
    </row>
    <row r="8" spans="2:9" ht="15.75" x14ac:dyDescent="0.25">
      <c r="B8" s="94" t="s">
        <v>203</v>
      </c>
      <c r="C8" s="94"/>
      <c r="D8" s="94"/>
      <c r="E8" s="94"/>
      <c r="F8" s="94"/>
      <c r="G8" s="94"/>
      <c r="H8" s="2"/>
      <c r="I8" s="2"/>
    </row>
    <row r="9" spans="2:9" ht="15.75" x14ac:dyDescent="0.25">
      <c r="B9" s="94" t="s">
        <v>204</v>
      </c>
      <c r="C9" s="94"/>
      <c r="D9" s="94"/>
      <c r="E9" s="94"/>
      <c r="F9" s="94"/>
      <c r="G9" s="94"/>
      <c r="H9" s="2"/>
      <c r="I9" s="2"/>
    </row>
    <row r="10" spans="2:9" ht="15.75" x14ac:dyDescent="0.25">
      <c r="B10" s="94" t="s">
        <v>0</v>
      </c>
      <c r="C10" s="94"/>
      <c r="D10" s="94"/>
      <c r="E10" s="94"/>
      <c r="F10" s="94"/>
      <c r="G10" s="94"/>
      <c r="H10" s="2"/>
      <c r="I10" s="2"/>
    </row>
    <row r="11" spans="2:9" ht="15.75" x14ac:dyDescent="0.25">
      <c r="B11" s="54"/>
      <c r="C11" s="54"/>
      <c r="D11" s="54"/>
      <c r="E11" s="54"/>
      <c r="F11" s="54"/>
      <c r="G11" s="54"/>
      <c r="H11" s="2"/>
      <c r="I11" s="2"/>
    </row>
    <row r="12" spans="2:9" ht="15.75" x14ac:dyDescent="0.25">
      <c r="B12" s="54"/>
      <c r="C12" s="54"/>
      <c r="D12" s="54"/>
      <c r="E12" s="54"/>
      <c r="F12" s="54"/>
      <c r="G12" s="54"/>
      <c r="H12" s="2"/>
      <c r="I12" s="2"/>
    </row>
    <row r="13" spans="2:9" ht="15.75" x14ac:dyDescent="0.25">
      <c r="B13" s="8"/>
      <c r="C13" s="8"/>
      <c r="D13" s="8"/>
      <c r="E13" s="16"/>
      <c r="F13" s="17"/>
      <c r="G13" s="30" t="s">
        <v>1</v>
      </c>
      <c r="H13" s="2"/>
      <c r="I13" s="2"/>
    </row>
    <row r="14" spans="2:9" x14ac:dyDescent="0.25">
      <c r="B14" s="49" t="s">
        <v>202</v>
      </c>
      <c r="C14" s="49"/>
      <c r="D14" s="18"/>
      <c r="E14" s="9"/>
      <c r="F14" s="19"/>
      <c r="G14" s="47"/>
      <c r="H14" s="2"/>
      <c r="I14" s="2"/>
    </row>
    <row r="15" spans="2:9" ht="15.75" thickBot="1" x14ac:dyDescent="0.3">
      <c r="B15" s="49" t="s">
        <v>209</v>
      </c>
      <c r="C15" s="49"/>
      <c r="D15" s="18"/>
      <c r="E15" s="9"/>
      <c r="F15" s="19"/>
      <c r="G15" s="48">
        <v>384211760</v>
      </c>
      <c r="H15" s="2"/>
      <c r="I15" s="2"/>
    </row>
    <row r="16" spans="2:9" ht="15.75" thickBot="1" x14ac:dyDescent="0.3">
      <c r="B16" s="18" t="s">
        <v>2</v>
      </c>
      <c r="C16" s="18"/>
      <c r="D16" s="8"/>
      <c r="E16" s="16"/>
      <c r="F16" s="19"/>
      <c r="G16" s="46">
        <v>384211760</v>
      </c>
      <c r="H16" s="2"/>
      <c r="I16" s="2"/>
    </row>
    <row r="17" spans="2:9" ht="16.5" thickTop="1" x14ac:dyDescent="0.25">
      <c r="B17" s="18"/>
      <c r="C17" s="8"/>
      <c r="D17" s="8"/>
      <c r="E17" s="16"/>
      <c r="F17" s="19"/>
      <c r="G17" s="25"/>
      <c r="H17" s="2"/>
      <c r="I17" s="1"/>
    </row>
    <row r="18" spans="2:9" ht="15.75" x14ac:dyDescent="0.25">
      <c r="B18" s="95" t="s">
        <v>3</v>
      </c>
      <c r="C18" s="95"/>
      <c r="D18" s="95"/>
      <c r="E18" s="95"/>
      <c r="F18" s="95"/>
      <c r="G18" s="25"/>
      <c r="H18" s="28"/>
      <c r="I18" s="1"/>
    </row>
    <row r="19" spans="2:9" ht="15.75" x14ac:dyDescent="0.25">
      <c r="B19" s="33" t="s">
        <v>4</v>
      </c>
      <c r="C19" s="33" t="s">
        <v>5</v>
      </c>
      <c r="D19" s="33" t="s">
        <v>6</v>
      </c>
      <c r="E19" s="34" t="s">
        <v>7</v>
      </c>
      <c r="F19" s="35">
        <v>2014</v>
      </c>
      <c r="G19" s="17"/>
      <c r="H19" s="28"/>
      <c r="I19" s="1"/>
    </row>
    <row r="20" spans="2:9" ht="15.75" x14ac:dyDescent="0.25">
      <c r="B20" s="36" t="s">
        <v>8</v>
      </c>
      <c r="C20" s="37"/>
      <c r="D20" s="37"/>
      <c r="E20" s="38" t="s">
        <v>9</v>
      </c>
      <c r="F20" s="39">
        <f>F21+F28+F34+F38</f>
        <v>47180650.550000004</v>
      </c>
      <c r="G20" s="17"/>
      <c r="H20" s="52"/>
      <c r="I20" s="1"/>
    </row>
    <row r="21" spans="2:9" x14ac:dyDescent="0.25">
      <c r="B21" s="12"/>
      <c r="C21" s="5" t="s">
        <v>10</v>
      </c>
      <c r="D21" s="12"/>
      <c r="E21" s="20" t="s">
        <v>11</v>
      </c>
      <c r="F21" s="77">
        <f>F22+F23+F24+F25+F26+F27</f>
        <v>37397577</v>
      </c>
      <c r="G21" s="17"/>
      <c r="H21" s="28"/>
      <c r="I21" s="1"/>
    </row>
    <row r="22" spans="2:9" x14ac:dyDescent="0.25">
      <c r="B22" s="12"/>
      <c r="C22" s="12"/>
      <c r="D22" s="12" t="s">
        <v>12</v>
      </c>
      <c r="E22" s="6" t="s">
        <v>13</v>
      </c>
      <c r="F22" s="23">
        <v>28805680</v>
      </c>
      <c r="G22" s="50"/>
      <c r="H22" s="28"/>
      <c r="I22" s="1"/>
    </row>
    <row r="23" spans="2:9" x14ac:dyDescent="0.25">
      <c r="B23" s="12"/>
      <c r="C23" s="12"/>
      <c r="D23" s="12" t="s">
        <v>14</v>
      </c>
      <c r="E23" s="6" t="s">
        <v>15</v>
      </c>
      <c r="F23" s="23">
        <v>8026842</v>
      </c>
      <c r="G23" s="50"/>
      <c r="H23" s="28"/>
      <c r="I23" s="1"/>
    </row>
    <row r="24" spans="2:9" x14ac:dyDescent="0.25">
      <c r="B24" s="12"/>
      <c r="C24" s="12"/>
      <c r="D24" s="12" t="s">
        <v>16</v>
      </c>
      <c r="E24" s="6" t="s">
        <v>17</v>
      </c>
      <c r="F24" s="23">
        <v>565055</v>
      </c>
      <c r="G24" s="50"/>
      <c r="H24" s="28"/>
      <c r="I24" s="1"/>
    </row>
    <row r="25" spans="2:9" x14ac:dyDescent="0.25">
      <c r="B25" s="12"/>
      <c r="C25" s="12"/>
      <c r="D25" s="12" t="s">
        <v>18</v>
      </c>
      <c r="E25" s="6" t="s">
        <v>19</v>
      </c>
      <c r="F25" s="23">
        <v>0</v>
      </c>
      <c r="G25" s="50"/>
      <c r="H25" s="28"/>
      <c r="I25" s="1"/>
    </row>
    <row r="26" spans="2:9" x14ac:dyDescent="0.25">
      <c r="B26" s="12"/>
      <c r="C26" s="12"/>
      <c r="D26" s="12" t="s">
        <v>20</v>
      </c>
      <c r="E26" s="6" t="s">
        <v>21</v>
      </c>
      <c r="F26" s="23">
        <v>0</v>
      </c>
      <c r="G26" s="50"/>
      <c r="H26" s="28"/>
      <c r="I26" s="1"/>
    </row>
    <row r="27" spans="2:9" x14ac:dyDescent="0.25">
      <c r="B27" s="12"/>
      <c r="C27" s="12"/>
      <c r="D27" s="12" t="s">
        <v>22</v>
      </c>
      <c r="E27" s="6" t="s">
        <v>23</v>
      </c>
      <c r="F27" s="23">
        <v>0</v>
      </c>
      <c r="G27" s="50"/>
      <c r="H27" s="28"/>
      <c r="I27" s="1"/>
    </row>
    <row r="28" spans="2:9" x14ac:dyDescent="0.25">
      <c r="B28" s="5"/>
      <c r="C28" s="5"/>
      <c r="D28" s="5"/>
      <c r="E28" s="20" t="s">
        <v>24</v>
      </c>
      <c r="F28" s="77">
        <f>F29+F30</f>
        <v>1912000</v>
      </c>
      <c r="G28" s="17"/>
      <c r="H28" s="28"/>
      <c r="I28" s="1"/>
    </row>
    <row r="29" spans="2:9" x14ac:dyDescent="0.25">
      <c r="B29" s="5"/>
      <c r="C29" s="5"/>
      <c r="D29" s="12" t="s">
        <v>25</v>
      </c>
      <c r="E29" s="6" t="s">
        <v>26</v>
      </c>
      <c r="F29" s="23">
        <v>1912000</v>
      </c>
      <c r="G29" s="17"/>
      <c r="H29" s="28"/>
      <c r="I29" s="1"/>
    </row>
    <row r="30" spans="2:9" x14ac:dyDescent="0.25">
      <c r="B30" s="12"/>
      <c r="C30" s="12"/>
      <c r="D30" s="12" t="s">
        <v>27</v>
      </c>
      <c r="E30" s="6" t="s">
        <v>28</v>
      </c>
      <c r="F30" s="23">
        <v>0</v>
      </c>
      <c r="G30" s="17"/>
      <c r="H30" s="28"/>
      <c r="I30" s="1"/>
    </row>
    <row r="31" spans="2:9" x14ac:dyDescent="0.25">
      <c r="B31" s="12"/>
      <c r="C31" s="12"/>
      <c r="D31" s="12"/>
      <c r="E31" s="20" t="s">
        <v>29</v>
      </c>
      <c r="F31" s="77">
        <f>F32+F33</f>
        <v>9229471.6300000008</v>
      </c>
      <c r="G31" s="17"/>
      <c r="H31" s="28"/>
      <c r="I31" s="1"/>
    </row>
    <row r="32" spans="2:9" x14ac:dyDescent="0.25">
      <c r="B32" s="12"/>
      <c r="C32" s="12"/>
      <c r="D32" s="12" t="s">
        <v>30</v>
      </c>
      <c r="E32" s="6" t="s">
        <v>31</v>
      </c>
      <c r="F32" s="91">
        <v>0</v>
      </c>
      <c r="G32" s="17"/>
      <c r="H32" s="28"/>
      <c r="I32" s="1"/>
    </row>
    <row r="33" spans="2:9" x14ac:dyDescent="0.25">
      <c r="B33" s="12"/>
      <c r="C33" s="12"/>
      <c r="D33" s="12" t="s">
        <v>32</v>
      </c>
      <c r="E33" s="6" t="s">
        <v>33</v>
      </c>
      <c r="F33" s="23">
        <v>9229471.6300000008</v>
      </c>
      <c r="G33" s="17"/>
      <c r="H33" s="28"/>
      <c r="I33" s="1"/>
    </row>
    <row r="34" spans="2:9" x14ac:dyDescent="0.25">
      <c r="B34" s="12"/>
      <c r="C34" s="5"/>
      <c r="D34" s="12"/>
      <c r="E34" s="20" t="s">
        <v>34</v>
      </c>
      <c r="F34" s="77">
        <f>F35+F36+F37</f>
        <v>5178986.5600000005</v>
      </c>
      <c r="G34" s="17"/>
      <c r="H34" s="28"/>
      <c r="I34" s="1"/>
    </row>
    <row r="35" spans="2:9" x14ac:dyDescent="0.25">
      <c r="B35" s="12"/>
      <c r="C35" s="12"/>
      <c r="D35" s="12" t="s">
        <v>35</v>
      </c>
      <c r="E35" s="6" t="s">
        <v>36</v>
      </c>
      <c r="F35" s="23">
        <v>2357456.0499999998</v>
      </c>
      <c r="G35" s="17"/>
      <c r="H35" s="28"/>
      <c r="I35" s="1"/>
    </row>
    <row r="36" spans="2:9" x14ac:dyDescent="0.25">
      <c r="B36" s="12"/>
      <c r="C36" s="12"/>
      <c r="D36" s="12" t="s">
        <v>37</v>
      </c>
      <c r="E36" s="16" t="s">
        <v>38</v>
      </c>
      <c r="F36" s="23">
        <v>2562065.36</v>
      </c>
      <c r="G36" s="17"/>
      <c r="H36" s="28"/>
      <c r="I36" s="1"/>
    </row>
    <row r="37" spans="2:9" x14ac:dyDescent="0.25">
      <c r="B37" s="12"/>
      <c r="C37" s="12"/>
      <c r="D37" s="12" t="s">
        <v>39</v>
      </c>
      <c r="E37" s="16" t="s">
        <v>40</v>
      </c>
      <c r="F37" s="23">
        <v>259465.15</v>
      </c>
      <c r="G37" s="17"/>
      <c r="H37" s="28"/>
      <c r="I37" s="1"/>
    </row>
    <row r="38" spans="2:9" x14ac:dyDescent="0.25">
      <c r="B38" s="5"/>
      <c r="C38" s="5"/>
      <c r="D38" s="5"/>
      <c r="E38" s="20" t="s">
        <v>41</v>
      </c>
      <c r="F38" s="77">
        <f>F39+F40+F41+F42+F43+F44+F45</f>
        <v>2692086.99</v>
      </c>
      <c r="G38" s="17"/>
      <c r="H38" s="28"/>
      <c r="I38" s="1"/>
    </row>
    <row r="39" spans="2:9" ht="15.75" x14ac:dyDescent="0.25">
      <c r="B39" s="12"/>
      <c r="C39" s="85" t="s">
        <v>42</v>
      </c>
      <c r="D39" s="12" t="s">
        <v>43</v>
      </c>
      <c r="E39" s="16" t="s">
        <v>44</v>
      </c>
      <c r="F39" s="23">
        <v>56640</v>
      </c>
      <c r="G39" s="17"/>
      <c r="H39" s="28"/>
      <c r="I39" s="1"/>
    </row>
    <row r="40" spans="2:9" x14ac:dyDescent="0.25">
      <c r="B40" s="12"/>
      <c r="C40" s="12"/>
      <c r="D40" s="12" t="s">
        <v>45</v>
      </c>
      <c r="E40" s="6" t="s">
        <v>46</v>
      </c>
      <c r="F40" s="23">
        <v>1342.38</v>
      </c>
      <c r="G40" s="17"/>
      <c r="H40" s="28"/>
      <c r="I40" s="1"/>
    </row>
    <row r="41" spans="2:9" x14ac:dyDescent="0.25">
      <c r="B41" s="12"/>
      <c r="C41" s="12"/>
      <c r="D41" s="12" t="s">
        <v>47</v>
      </c>
      <c r="E41" s="16" t="s">
        <v>48</v>
      </c>
      <c r="F41" s="23">
        <v>1325665.47</v>
      </c>
      <c r="G41" s="17"/>
      <c r="H41" s="28"/>
      <c r="I41" s="1"/>
    </row>
    <row r="42" spans="2:9" x14ac:dyDescent="0.25">
      <c r="B42" s="12"/>
      <c r="C42" s="12"/>
      <c r="D42" s="12" t="s">
        <v>49</v>
      </c>
      <c r="E42" s="6" t="s">
        <v>50</v>
      </c>
      <c r="F42" s="23">
        <v>653249.9</v>
      </c>
      <c r="G42" s="17"/>
      <c r="H42" s="28"/>
      <c r="I42" s="1"/>
    </row>
    <row r="43" spans="2:9" x14ac:dyDescent="0.25">
      <c r="B43" s="12"/>
      <c r="C43" s="12"/>
      <c r="D43" s="12" t="s">
        <v>51</v>
      </c>
      <c r="E43" s="6" t="s">
        <v>52</v>
      </c>
      <c r="F43" s="23">
        <v>644935.24</v>
      </c>
      <c r="G43" s="17"/>
      <c r="H43" s="28"/>
      <c r="I43" s="1"/>
    </row>
    <row r="44" spans="2:9" x14ac:dyDescent="0.25">
      <c r="B44" s="12"/>
      <c r="C44" s="12"/>
      <c r="D44" s="12" t="s">
        <v>53</v>
      </c>
      <c r="E44" s="6" t="s">
        <v>54</v>
      </c>
      <c r="F44" s="23">
        <v>7137</v>
      </c>
      <c r="G44" s="17"/>
      <c r="H44" s="28"/>
      <c r="I44" s="1"/>
    </row>
    <row r="45" spans="2:9" x14ac:dyDescent="0.25">
      <c r="B45" s="12"/>
      <c r="C45" s="12"/>
      <c r="D45" s="12" t="s">
        <v>55</v>
      </c>
      <c r="E45" s="6" t="s">
        <v>56</v>
      </c>
      <c r="F45" s="23">
        <v>3117</v>
      </c>
      <c r="G45" s="17"/>
      <c r="H45" s="28"/>
      <c r="I45" s="1"/>
    </row>
    <row r="46" spans="2:9" x14ac:dyDescent="0.25">
      <c r="B46" s="12"/>
      <c r="C46" s="12"/>
      <c r="D46" s="12"/>
      <c r="E46" s="9" t="s">
        <v>57</v>
      </c>
      <c r="F46" s="23"/>
      <c r="G46" s="69">
        <f>F21+F28+F31+F34+F38</f>
        <v>56410122.180000007</v>
      </c>
      <c r="H46" s="28"/>
      <c r="I46" s="1"/>
    </row>
    <row r="47" spans="2:9" ht="15.75" x14ac:dyDescent="0.25">
      <c r="B47" s="12"/>
      <c r="C47" s="85" t="s">
        <v>42</v>
      </c>
      <c r="D47" s="12"/>
      <c r="E47" s="74" t="s">
        <v>58</v>
      </c>
      <c r="F47" s="89">
        <f>F48+F49</f>
        <v>311633.07999999996</v>
      </c>
      <c r="G47" s="17"/>
      <c r="H47" s="28"/>
      <c r="I47" s="1"/>
    </row>
    <row r="48" spans="2:9" x14ac:dyDescent="0.25">
      <c r="B48" s="12"/>
      <c r="C48" s="12"/>
      <c r="D48" s="12" t="s">
        <v>59</v>
      </c>
      <c r="E48" s="6" t="s">
        <v>60</v>
      </c>
      <c r="F48" s="23">
        <v>226666.68</v>
      </c>
      <c r="G48" s="17"/>
      <c r="H48" s="28"/>
      <c r="I48" s="1"/>
    </row>
    <row r="49" spans="2:9" x14ac:dyDescent="0.25">
      <c r="B49" s="12"/>
      <c r="C49" s="12"/>
      <c r="D49" s="12" t="s">
        <v>61</v>
      </c>
      <c r="E49" s="16" t="s">
        <v>62</v>
      </c>
      <c r="F49" s="23">
        <v>84966.399999999994</v>
      </c>
      <c r="G49" s="17"/>
      <c r="H49" s="28"/>
      <c r="I49" s="1"/>
    </row>
    <row r="50" spans="2:9" x14ac:dyDescent="0.25">
      <c r="B50" s="10"/>
      <c r="C50" s="10"/>
      <c r="D50" s="10"/>
      <c r="E50" s="76" t="s">
        <v>63</v>
      </c>
      <c r="F50" s="78">
        <f>F51+F52</f>
        <v>50000</v>
      </c>
      <c r="G50" s="17"/>
      <c r="H50" s="22"/>
      <c r="I50" s="2"/>
    </row>
    <row r="51" spans="2:9" x14ac:dyDescent="0.25">
      <c r="B51" s="10"/>
      <c r="C51" s="21"/>
      <c r="D51" s="21" t="s">
        <v>64</v>
      </c>
      <c r="E51" s="16" t="s">
        <v>65</v>
      </c>
      <c r="F51" s="23">
        <v>50000</v>
      </c>
      <c r="G51" s="17"/>
      <c r="H51" s="28"/>
      <c r="I51" s="2"/>
    </row>
    <row r="52" spans="2:9" x14ac:dyDescent="0.25">
      <c r="B52" s="10"/>
      <c r="C52" s="21"/>
      <c r="D52" s="21" t="s">
        <v>66</v>
      </c>
      <c r="E52" s="26" t="s">
        <v>67</v>
      </c>
      <c r="F52" s="23">
        <v>0</v>
      </c>
      <c r="G52" s="17"/>
      <c r="H52" s="28"/>
      <c r="I52" s="2"/>
    </row>
    <row r="53" spans="2:9" x14ac:dyDescent="0.25">
      <c r="B53" s="10"/>
      <c r="C53" s="10"/>
      <c r="D53" s="10"/>
      <c r="E53" s="76" t="s">
        <v>68</v>
      </c>
      <c r="F53" s="78">
        <f>F54+F55+F56</f>
        <v>9414</v>
      </c>
      <c r="G53" s="17"/>
      <c r="H53" s="22"/>
      <c r="I53" s="2"/>
    </row>
    <row r="54" spans="2:9" x14ac:dyDescent="0.25">
      <c r="B54" s="13"/>
      <c r="C54" s="13"/>
      <c r="D54" s="13" t="s">
        <v>69</v>
      </c>
      <c r="E54" s="16" t="s">
        <v>70</v>
      </c>
      <c r="F54" s="23">
        <v>0</v>
      </c>
      <c r="G54" s="17"/>
      <c r="H54" s="28"/>
      <c r="I54" s="2"/>
    </row>
    <row r="55" spans="2:9" s="1" customFormat="1" x14ac:dyDescent="0.25">
      <c r="B55" s="13"/>
      <c r="C55" s="13"/>
      <c r="D55" s="13" t="s">
        <v>210</v>
      </c>
      <c r="E55" s="16" t="s">
        <v>211</v>
      </c>
      <c r="F55" s="23">
        <v>8000</v>
      </c>
      <c r="G55" s="17"/>
      <c r="H55" s="28"/>
      <c r="I55" s="2"/>
    </row>
    <row r="56" spans="2:9" x14ac:dyDescent="0.25">
      <c r="B56" s="13"/>
      <c r="C56" s="13"/>
      <c r="D56" s="21" t="s">
        <v>71</v>
      </c>
      <c r="E56" s="26" t="s">
        <v>72</v>
      </c>
      <c r="F56" s="23">
        <v>1414</v>
      </c>
      <c r="G56" s="17"/>
      <c r="H56" s="28"/>
      <c r="I56" s="2"/>
    </row>
    <row r="57" spans="2:9" x14ac:dyDescent="0.25">
      <c r="B57" s="10"/>
      <c r="C57" s="10"/>
      <c r="D57" s="10"/>
      <c r="E57" s="76" t="s">
        <v>73</v>
      </c>
      <c r="F57" s="78">
        <f>F58+F59+F60</f>
        <v>3074423.6799999997</v>
      </c>
      <c r="G57" s="17"/>
      <c r="H57" s="22"/>
      <c r="I57" s="2"/>
    </row>
    <row r="58" spans="2:9" x14ac:dyDescent="0.25">
      <c r="B58" s="10"/>
      <c r="C58" s="10"/>
      <c r="D58" s="21" t="s">
        <v>74</v>
      </c>
      <c r="E58" s="16" t="s">
        <v>75</v>
      </c>
      <c r="F58" s="23">
        <v>21000</v>
      </c>
      <c r="G58" s="17"/>
      <c r="H58" s="22"/>
      <c r="I58" s="2"/>
    </row>
    <row r="59" spans="2:9" x14ac:dyDescent="0.25">
      <c r="B59" s="13"/>
      <c r="C59" s="13"/>
      <c r="D59" s="21" t="s">
        <v>76</v>
      </c>
      <c r="E59" s="26" t="s">
        <v>77</v>
      </c>
      <c r="F59" s="23">
        <v>1905857.7</v>
      </c>
      <c r="G59" s="17"/>
      <c r="H59" s="28"/>
      <c r="I59" s="2"/>
    </row>
    <row r="60" spans="2:9" x14ac:dyDescent="0.25">
      <c r="B60" s="13"/>
      <c r="C60" s="13"/>
      <c r="D60" s="21" t="s">
        <v>78</v>
      </c>
      <c r="E60" s="26" t="s">
        <v>79</v>
      </c>
      <c r="F60" s="23">
        <v>1147565.98</v>
      </c>
      <c r="G60" s="17"/>
      <c r="H60" s="28"/>
      <c r="I60" s="2"/>
    </row>
    <row r="61" spans="2:9" x14ac:dyDescent="0.25">
      <c r="B61" s="10"/>
      <c r="C61" s="10"/>
      <c r="D61" s="10"/>
      <c r="E61" s="76" t="s">
        <v>80</v>
      </c>
      <c r="F61" s="78">
        <f>F62+F63</f>
        <v>703284.03</v>
      </c>
      <c r="G61" s="19"/>
      <c r="H61" s="51"/>
      <c r="I61" s="24"/>
    </row>
    <row r="62" spans="2:9" x14ac:dyDescent="0.25">
      <c r="B62" s="13"/>
      <c r="C62" s="13"/>
      <c r="D62" s="21" t="s">
        <v>81</v>
      </c>
      <c r="E62" s="26" t="s">
        <v>82</v>
      </c>
      <c r="F62" s="23">
        <v>10127.129999999999</v>
      </c>
      <c r="G62" s="17"/>
      <c r="H62" s="28"/>
      <c r="I62" s="2"/>
    </row>
    <row r="63" spans="2:9" x14ac:dyDescent="0.25">
      <c r="B63" s="13"/>
      <c r="C63" s="13"/>
      <c r="D63" s="21" t="s">
        <v>83</v>
      </c>
      <c r="E63" s="26" t="s">
        <v>84</v>
      </c>
      <c r="F63" s="23">
        <v>693156.9</v>
      </c>
      <c r="G63" s="17"/>
      <c r="H63" s="28"/>
      <c r="I63" s="1"/>
    </row>
    <row r="64" spans="2:9" x14ac:dyDescent="0.25">
      <c r="B64" s="10"/>
      <c r="C64" s="10"/>
      <c r="D64" s="10"/>
      <c r="E64" s="76" t="s">
        <v>85</v>
      </c>
      <c r="F64" s="78">
        <f>F65+F66+F67+F68+F69+F70</f>
        <v>1511812.81</v>
      </c>
      <c r="G64" s="17"/>
      <c r="H64" s="28"/>
      <c r="I64" s="1"/>
    </row>
    <row r="65" spans="2:9" s="1" customFormat="1" x14ac:dyDescent="0.25">
      <c r="B65" s="10"/>
      <c r="C65" s="10"/>
      <c r="D65" s="21" t="s">
        <v>212</v>
      </c>
      <c r="E65" s="96" t="s">
        <v>213</v>
      </c>
      <c r="F65" s="97">
        <v>2000</v>
      </c>
      <c r="G65" s="17"/>
      <c r="H65" s="28"/>
    </row>
    <row r="66" spans="2:9" x14ac:dyDescent="0.25">
      <c r="B66" s="13"/>
      <c r="C66" s="13"/>
      <c r="D66" s="21" t="s">
        <v>86</v>
      </c>
      <c r="E66" s="16" t="s">
        <v>87</v>
      </c>
      <c r="F66" s="23">
        <v>949.04</v>
      </c>
      <c r="G66" s="17"/>
      <c r="H66" s="28"/>
      <c r="I66" s="1"/>
    </row>
    <row r="67" spans="2:9" x14ac:dyDescent="0.25">
      <c r="B67" s="13"/>
      <c r="C67" s="13"/>
      <c r="D67" s="21" t="s">
        <v>88</v>
      </c>
      <c r="E67" s="26" t="s">
        <v>89</v>
      </c>
      <c r="F67" s="23">
        <v>87708</v>
      </c>
      <c r="G67" s="17"/>
      <c r="H67" s="28"/>
      <c r="I67" s="1"/>
    </row>
    <row r="68" spans="2:9" x14ac:dyDescent="0.25">
      <c r="B68" s="13"/>
      <c r="C68" s="13"/>
      <c r="D68" s="21" t="s">
        <v>90</v>
      </c>
      <c r="E68" s="26" t="s">
        <v>91</v>
      </c>
      <c r="F68" s="23">
        <v>287024</v>
      </c>
      <c r="G68" s="17"/>
      <c r="H68" s="28"/>
      <c r="I68" s="1"/>
    </row>
    <row r="69" spans="2:9" x14ac:dyDescent="0.25">
      <c r="B69" s="13"/>
      <c r="C69" s="13"/>
      <c r="D69" s="21" t="s">
        <v>92</v>
      </c>
      <c r="E69" s="26" t="s">
        <v>93</v>
      </c>
      <c r="F69" s="23">
        <v>1111919.95</v>
      </c>
      <c r="G69" s="17"/>
      <c r="H69" s="28"/>
      <c r="I69" s="1"/>
    </row>
    <row r="70" spans="2:9" x14ac:dyDescent="0.25">
      <c r="B70" s="13"/>
      <c r="C70" s="13"/>
      <c r="D70" s="21" t="s">
        <v>94</v>
      </c>
      <c r="E70" s="26" t="s">
        <v>95</v>
      </c>
      <c r="F70" s="23">
        <v>22211.82</v>
      </c>
      <c r="G70" s="17"/>
      <c r="H70" s="28"/>
      <c r="I70" s="1"/>
    </row>
    <row r="71" spans="2:9" x14ac:dyDescent="0.25">
      <c r="B71" s="13"/>
      <c r="C71" s="13"/>
      <c r="D71" s="13"/>
      <c r="E71" s="9" t="s">
        <v>96</v>
      </c>
      <c r="F71" s="23"/>
      <c r="G71" s="69">
        <f>F47+F50+F53+F57+F61+F64</f>
        <v>5660567.5999999996</v>
      </c>
      <c r="H71" s="28"/>
      <c r="I71" s="1"/>
    </row>
    <row r="72" spans="2:9" ht="15.75" x14ac:dyDescent="0.25">
      <c r="B72" s="40" t="s">
        <v>97</v>
      </c>
      <c r="C72" s="84" t="s">
        <v>98</v>
      </c>
      <c r="D72" s="42"/>
      <c r="E72" s="41" t="s">
        <v>99</v>
      </c>
      <c r="F72" s="39"/>
      <c r="G72" s="17"/>
      <c r="H72" s="28"/>
      <c r="I72" s="1"/>
    </row>
    <row r="73" spans="2:9" x14ac:dyDescent="0.25">
      <c r="B73" s="10"/>
      <c r="C73" s="10"/>
      <c r="D73" s="10"/>
      <c r="E73" s="9" t="s">
        <v>100</v>
      </c>
      <c r="F73" s="77">
        <f>F74+F75</f>
        <v>1301421.3500000001</v>
      </c>
      <c r="G73" s="17"/>
      <c r="H73" s="28"/>
      <c r="I73" s="1"/>
    </row>
    <row r="74" spans="2:9" x14ac:dyDescent="0.25">
      <c r="B74" s="13"/>
      <c r="C74" s="13"/>
      <c r="D74" s="21" t="s">
        <v>101</v>
      </c>
      <c r="E74" s="16" t="s">
        <v>102</v>
      </c>
      <c r="F74" s="23">
        <v>1257761.3500000001</v>
      </c>
      <c r="G74" s="17"/>
      <c r="H74" s="2"/>
      <c r="I74" s="1"/>
    </row>
    <row r="75" spans="2:9" x14ac:dyDescent="0.25">
      <c r="B75" s="13"/>
      <c r="C75" s="13"/>
      <c r="D75" s="21" t="s">
        <v>103</v>
      </c>
      <c r="E75" s="16" t="s">
        <v>104</v>
      </c>
      <c r="F75" s="23">
        <v>43660</v>
      </c>
      <c r="G75" s="17"/>
      <c r="H75" s="2"/>
      <c r="I75" s="1"/>
    </row>
    <row r="76" spans="2:9" x14ac:dyDescent="0.25">
      <c r="B76" s="10"/>
      <c r="C76" s="10"/>
      <c r="D76" s="10"/>
      <c r="E76" s="76" t="s">
        <v>105</v>
      </c>
      <c r="F76" s="78">
        <f>F77</f>
        <v>0</v>
      </c>
      <c r="G76" s="19"/>
      <c r="H76" s="24"/>
      <c r="I76" s="24"/>
    </row>
    <row r="77" spans="2:9" x14ac:dyDescent="0.25">
      <c r="B77" s="13"/>
      <c r="C77" s="13"/>
      <c r="D77" s="21" t="s">
        <v>106</v>
      </c>
      <c r="E77" s="26" t="s">
        <v>107</v>
      </c>
      <c r="F77" s="23">
        <v>0</v>
      </c>
      <c r="G77" s="17"/>
      <c r="H77" s="2"/>
      <c r="I77" s="2"/>
    </row>
    <row r="78" spans="2:9" x14ac:dyDescent="0.25">
      <c r="B78" s="10"/>
      <c r="C78" s="10"/>
      <c r="D78" s="10"/>
      <c r="E78" s="76" t="s">
        <v>108</v>
      </c>
      <c r="F78" s="90">
        <f>F79+F80+F81+F82+F83</f>
        <v>23672369.350000001</v>
      </c>
      <c r="G78" s="17"/>
      <c r="H78" s="28"/>
      <c r="I78" s="2"/>
    </row>
    <row r="79" spans="2:9" x14ac:dyDescent="0.25">
      <c r="B79" s="10"/>
      <c r="C79" s="10"/>
      <c r="D79" s="21" t="s">
        <v>109</v>
      </c>
      <c r="E79" s="16" t="s">
        <v>110</v>
      </c>
      <c r="F79" s="23">
        <v>135700</v>
      </c>
      <c r="G79" s="17"/>
      <c r="H79" s="28"/>
      <c r="I79" s="2"/>
    </row>
    <row r="80" spans="2:9" x14ac:dyDescent="0.25">
      <c r="B80" s="13"/>
      <c r="C80" s="13"/>
      <c r="D80" s="21" t="s">
        <v>111</v>
      </c>
      <c r="E80" s="16" t="s">
        <v>112</v>
      </c>
      <c r="F80" s="23">
        <v>444189.35</v>
      </c>
      <c r="G80" s="17"/>
      <c r="H80" s="28"/>
      <c r="I80" s="2"/>
    </row>
    <row r="81" spans="2:9" x14ac:dyDescent="0.25">
      <c r="B81" s="13"/>
      <c r="C81" s="13"/>
      <c r="D81" s="21" t="s">
        <v>113</v>
      </c>
      <c r="E81" s="26" t="s">
        <v>114</v>
      </c>
      <c r="F81" s="23">
        <v>0</v>
      </c>
      <c r="G81" s="17"/>
      <c r="H81" s="28"/>
      <c r="I81" s="2"/>
    </row>
    <row r="82" spans="2:9" x14ac:dyDescent="0.25">
      <c r="B82" s="13"/>
      <c r="C82" s="13"/>
      <c r="D82" s="21" t="s">
        <v>115</v>
      </c>
      <c r="E82" s="26" t="s">
        <v>116</v>
      </c>
      <c r="F82" s="23">
        <v>80</v>
      </c>
      <c r="G82" s="17"/>
      <c r="H82" s="28"/>
      <c r="I82" s="2"/>
    </row>
    <row r="83" spans="2:9" x14ac:dyDescent="0.25">
      <c r="B83" s="13"/>
      <c r="C83" s="13"/>
      <c r="D83" s="21" t="s">
        <v>117</v>
      </c>
      <c r="E83" s="26" t="s">
        <v>118</v>
      </c>
      <c r="F83" s="23">
        <v>23092400</v>
      </c>
      <c r="G83" s="17"/>
      <c r="H83" s="28"/>
      <c r="I83" s="2"/>
    </row>
    <row r="84" spans="2:9" x14ac:dyDescent="0.25">
      <c r="B84" s="13"/>
      <c r="C84" s="10"/>
      <c r="D84" s="10"/>
      <c r="E84" s="76" t="s">
        <v>119</v>
      </c>
      <c r="F84" s="78">
        <f>F85</f>
        <v>1710.07</v>
      </c>
      <c r="G84" s="17"/>
      <c r="H84" s="28"/>
      <c r="I84" s="2"/>
    </row>
    <row r="85" spans="2:9" x14ac:dyDescent="0.25">
      <c r="B85" s="13"/>
      <c r="C85" s="13"/>
      <c r="D85" s="21" t="s">
        <v>120</v>
      </c>
      <c r="E85" s="26" t="s">
        <v>121</v>
      </c>
      <c r="F85" s="23">
        <v>1710.07</v>
      </c>
      <c r="G85" s="17"/>
      <c r="H85" s="28"/>
      <c r="I85" s="2"/>
    </row>
    <row r="86" spans="2:9" ht="15.75" x14ac:dyDescent="0.25">
      <c r="B86" s="13"/>
      <c r="C86" s="13"/>
      <c r="D86" s="13"/>
      <c r="E86" s="53" t="s">
        <v>122</v>
      </c>
      <c r="F86" s="77">
        <f>F87+F88+F89+F90</f>
        <v>53537.96</v>
      </c>
      <c r="G86" s="17"/>
      <c r="H86" s="28"/>
      <c r="I86" s="2"/>
    </row>
    <row r="87" spans="2:9" s="1" customFormat="1" x14ac:dyDescent="0.25">
      <c r="B87" s="13"/>
      <c r="C87" s="13"/>
      <c r="D87" s="13" t="s">
        <v>205</v>
      </c>
      <c r="E87" s="26" t="s">
        <v>206</v>
      </c>
      <c r="F87" s="77">
        <v>0</v>
      </c>
      <c r="G87" s="17"/>
      <c r="H87" s="28"/>
      <c r="I87" s="2"/>
    </row>
    <row r="88" spans="2:9" x14ac:dyDescent="0.25">
      <c r="B88" s="13"/>
      <c r="C88" s="13"/>
      <c r="D88" s="21" t="s">
        <v>123</v>
      </c>
      <c r="E88" s="26" t="s">
        <v>124</v>
      </c>
      <c r="F88" s="23">
        <v>0</v>
      </c>
      <c r="G88" s="17"/>
      <c r="H88" s="28"/>
      <c r="I88" s="2"/>
    </row>
    <row r="89" spans="2:9" x14ac:dyDescent="0.25">
      <c r="B89" s="13"/>
      <c r="C89" s="13"/>
      <c r="D89" s="21" t="s">
        <v>125</v>
      </c>
      <c r="E89" s="26" t="s">
        <v>126</v>
      </c>
      <c r="F89" s="23">
        <v>0</v>
      </c>
      <c r="G89" s="17"/>
      <c r="H89" s="28"/>
      <c r="I89" s="2"/>
    </row>
    <row r="90" spans="2:9" x14ac:dyDescent="0.25">
      <c r="B90" s="13"/>
      <c r="C90" s="13"/>
      <c r="D90" s="21" t="s">
        <v>127</v>
      </c>
      <c r="E90" s="26" t="s">
        <v>128</v>
      </c>
      <c r="F90" s="23">
        <v>53537.96</v>
      </c>
      <c r="G90" s="17"/>
      <c r="H90" s="28"/>
      <c r="I90" s="2"/>
    </row>
    <row r="91" spans="2:9" x14ac:dyDescent="0.25">
      <c r="B91" s="13"/>
      <c r="C91" s="10"/>
      <c r="D91" s="13"/>
      <c r="E91" s="76" t="s">
        <v>129</v>
      </c>
      <c r="F91" s="78">
        <f>F92+F93+F94</f>
        <v>0</v>
      </c>
      <c r="G91" s="17"/>
      <c r="H91" s="28"/>
      <c r="I91" s="2"/>
    </row>
    <row r="92" spans="2:9" x14ac:dyDescent="0.25">
      <c r="B92" s="21"/>
      <c r="C92" s="21"/>
      <c r="D92" s="21" t="s">
        <v>130</v>
      </c>
      <c r="E92" s="26" t="s">
        <v>131</v>
      </c>
      <c r="F92" s="23">
        <v>0</v>
      </c>
      <c r="G92" s="17"/>
      <c r="H92" s="28"/>
      <c r="I92" s="2"/>
    </row>
    <row r="93" spans="2:9" x14ac:dyDescent="0.25">
      <c r="B93" s="21"/>
      <c r="C93" s="21"/>
      <c r="D93" s="21" t="s">
        <v>132</v>
      </c>
      <c r="E93" s="26" t="s">
        <v>133</v>
      </c>
      <c r="F93" s="23">
        <v>0</v>
      </c>
      <c r="G93" s="17"/>
      <c r="H93" s="28"/>
      <c r="I93" s="2"/>
    </row>
    <row r="94" spans="2:9" x14ac:dyDescent="0.25">
      <c r="B94" s="13"/>
      <c r="C94" s="13"/>
      <c r="D94" s="21" t="s">
        <v>134</v>
      </c>
      <c r="E94" s="26" t="s">
        <v>135</v>
      </c>
      <c r="F94" s="23">
        <v>0</v>
      </c>
      <c r="G94" s="17"/>
      <c r="H94" s="28"/>
      <c r="I94" s="2"/>
    </row>
    <row r="95" spans="2:9" ht="26.25" customHeight="1" x14ac:dyDescent="0.25">
      <c r="B95" s="13"/>
      <c r="C95" s="13"/>
      <c r="D95" s="21"/>
      <c r="E95" s="75" t="s">
        <v>136</v>
      </c>
      <c r="F95" s="89">
        <f>F96+F97</f>
        <v>1380115.8</v>
      </c>
      <c r="G95" s="17"/>
      <c r="H95" s="28"/>
      <c r="I95" s="2"/>
    </row>
    <row r="96" spans="2:9" ht="16.5" customHeight="1" x14ac:dyDescent="0.25">
      <c r="B96" s="13"/>
      <c r="C96" s="13"/>
      <c r="D96" s="21" t="s">
        <v>137</v>
      </c>
      <c r="E96" s="88" t="s">
        <v>138</v>
      </c>
      <c r="F96" s="23">
        <v>1360226</v>
      </c>
      <c r="G96" s="17"/>
      <c r="H96" s="28"/>
      <c r="I96" s="2"/>
    </row>
    <row r="97" spans="2:10" ht="16.5" customHeight="1" x14ac:dyDescent="0.25">
      <c r="B97" s="13"/>
      <c r="C97" s="13"/>
      <c r="D97" s="21" t="s">
        <v>139</v>
      </c>
      <c r="E97" s="88" t="s">
        <v>140</v>
      </c>
      <c r="F97" s="23">
        <v>19889.8</v>
      </c>
      <c r="G97" s="17"/>
      <c r="H97" s="28"/>
      <c r="I97" s="2"/>
    </row>
    <row r="98" spans="2:10" ht="18" customHeight="1" x14ac:dyDescent="0.25">
      <c r="B98" s="10"/>
      <c r="C98" s="10"/>
      <c r="D98" s="10"/>
      <c r="E98" s="76" t="s">
        <v>141</v>
      </c>
      <c r="F98" s="78">
        <f>F99+F100+F101+F102+F103+F104</f>
        <v>688785.41999999993</v>
      </c>
      <c r="G98" s="17"/>
      <c r="H98" s="28"/>
      <c r="I98" s="2"/>
    </row>
    <row r="99" spans="2:10" x14ac:dyDescent="0.25">
      <c r="B99" s="13"/>
      <c r="C99" s="13"/>
      <c r="D99" s="21" t="s">
        <v>142</v>
      </c>
      <c r="E99" s="16" t="s">
        <v>143</v>
      </c>
      <c r="F99" s="23">
        <v>220643.56</v>
      </c>
      <c r="G99" s="17"/>
      <c r="H99" s="28"/>
      <c r="I99" s="2"/>
      <c r="J99" s="1"/>
    </row>
    <row r="100" spans="2:10" x14ac:dyDescent="0.25">
      <c r="B100" s="13"/>
      <c r="C100" s="13"/>
      <c r="D100" s="21" t="s">
        <v>144</v>
      </c>
      <c r="E100" s="26" t="s">
        <v>145</v>
      </c>
      <c r="F100" s="23">
        <v>400513.17</v>
      </c>
      <c r="G100" s="17"/>
      <c r="H100" s="28"/>
      <c r="I100" s="2"/>
      <c r="J100" s="1"/>
    </row>
    <row r="101" spans="2:10" x14ac:dyDescent="0.25">
      <c r="B101" s="13"/>
      <c r="C101" s="13"/>
      <c r="D101" s="21" t="s">
        <v>146</v>
      </c>
      <c r="E101" s="26" t="s">
        <v>147</v>
      </c>
      <c r="F101" s="23">
        <v>1651.39</v>
      </c>
      <c r="G101" s="17"/>
      <c r="H101" s="28"/>
      <c r="I101" s="2"/>
      <c r="J101" s="1"/>
    </row>
    <row r="102" spans="2:10" x14ac:dyDescent="0.25">
      <c r="B102" s="13"/>
      <c r="C102" s="13"/>
      <c r="D102" s="21" t="s">
        <v>148</v>
      </c>
      <c r="E102" s="16" t="s">
        <v>149</v>
      </c>
      <c r="F102" s="23">
        <v>4141.71</v>
      </c>
      <c r="G102" s="17"/>
      <c r="H102" s="28"/>
      <c r="I102" s="2"/>
      <c r="J102" s="1"/>
    </row>
    <row r="103" spans="2:10" s="1" customFormat="1" x14ac:dyDescent="0.25">
      <c r="B103" s="13"/>
      <c r="C103" s="13"/>
      <c r="D103" s="21" t="s">
        <v>207</v>
      </c>
      <c r="E103" s="16" t="s">
        <v>208</v>
      </c>
      <c r="F103" s="23">
        <v>52323</v>
      </c>
      <c r="G103" s="17"/>
      <c r="H103" s="28"/>
      <c r="I103" s="2"/>
    </row>
    <row r="104" spans="2:10" x14ac:dyDescent="0.25">
      <c r="B104" s="13"/>
      <c r="C104" s="13"/>
      <c r="D104" s="21" t="s">
        <v>150</v>
      </c>
      <c r="E104" s="16" t="s">
        <v>151</v>
      </c>
      <c r="F104" s="23">
        <v>9512.59</v>
      </c>
      <c r="G104" s="17"/>
      <c r="H104" s="28"/>
      <c r="I104" s="2"/>
      <c r="J104" s="1"/>
    </row>
    <row r="105" spans="2:10" x14ac:dyDescent="0.25">
      <c r="B105" s="13"/>
      <c r="C105" s="13"/>
      <c r="D105" s="13"/>
      <c r="E105" s="9" t="s">
        <v>152</v>
      </c>
      <c r="F105" s="32"/>
      <c r="G105" s="69">
        <f>F73+F78+F84+F86+F95+F98</f>
        <v>27097939.950000003</v>
      </c>
      <c r="H105" s="28"/>
      <c r="I105" s="2"/>
      <c r="J105" s="1"/>
    </row>
    <row r="106" spans="2:10" ht="15.75" x14ac:dyDescent="0.25">
      <c r="B106" s="56"/>
      <c r="C106" s="60" t="s">
        <v>153</v>
      </c>
      <c r="D106" s="60"/>
      <c r="E106" s="61" t="s">
        <v>154</v>
      </c>
      <c r="F106" s="62">
        <f>F107+F108</f>
        <v>585000</v>
      </c>
      <c r="G106" s="69">
        <f>F106</f>
        <v>585000</v>
      </c>
      <c r="H106" s="63"/>
      <c r="I106" s="63"/>
      <c r="J106" s="1"/>
    </row>
    <row r="107" spans="2:10" x14ac:dyDescent="0.25">
      <c r="B107" s="13"/>
      <c r="C107" s="13"/>
      <c r="D107" s="21" t="s">
        <v>155</v>
      </c>
      <c r="E107" s="9" t="s">
        <v>156</v>
      </c>
      <c r="F107" s="32">
        <v>585000</v>
      </c>
      <c r="G107" s="17"/>
      <c r="H107" s="28"/>
      <c r="I107" s="2"/>
      <c r="J107" s="1"/>
    </row>
    <row r="108" spans="2:10" x14ac:dyDescent="0.25">
      <c r="B108" s="13"/>
      <c r="C108" s="13"/>
      <c r="D108" s="21" t="s">
        <v>157</v>
      </c>
      <c r="E108" s="9" t="s">
        <v>158</v>
      </c>
      <c r="F108" s="32">
        <v>0</v>
      </c>
      <c r="G108" s="17"/>
      <c r="H108" s="28"/>
      <c r="I108" s="2"/>
      <c r="J108" s="1"/>
    </row>
    <row r="109" spans="2:10" x14ac:dyDescent="0.25">
      <c r="B109" s="13"/>
      <c r="C109" s="13"/>
      <c r="D109" s="13"/>
      <c r="E109" s="9"/>
      <c r="F109" s="32"/>
      <c r="G109" s="17"/>
      <c r="H109" s="28"/>
      <c r="I109" s="2"/>
      <c r="J109" s="1"/>
    </row>
    <row r="110" spans="2:10" ht="15.75" x14ac:dyDescent="0.25">
      <c r="B110" s="40" t="s">
        <v>159</v>
      </c>
      <c r="C110" s="84" t="s">
        <v>160</v>
      </c>
      <c r="D110" s="42"/>
      <c r="E110" s="41" t="s">
        <v>161</v>
      </c>
      <c r="F110" s="39">
        <f>F111</f>
        <v>1366630.26</v>
      </c>
      <c r="G110" s="17"/>
      <c r="H110" s="28"/>
      <c r="I110" s="2"/>
      <c r="J110" s="1"/>
    </row>
    <row r="111" spans="2:10" x14ac:dyDescent="0.25">
      <c r="B111" s="13"/>
      <c r="C111" s="10"/>
      <c r="D111" s="13"/>
      <c r="E111" s="9" t="s">
        <v>162</v>
      </c>
      <c r="F111" s="77">
        <f>F112+F113+F114+F115+F116+F117+F118+F119</f>
        <v>1366630.26</v>
      </c>
      <c r="G111" s="17"/>
      <c r="H111" s="28"/>
      <c r="I111" s="31"/>
      <c r="J111" s="1"/>
    </row>
    <row r="112" spans="2:10" x14ac:dyDescent="0.25">
      <c r="B112" s="13"/>
      <c r="C112" s="13"/>
      <c r="D112" s="21" t="s">
        <v>163</v>
      </c>
      <c r="E112" s="16" t="s">
        <v>164</v>
      </c>
      <c r="F112" s="23">
        <v>0</v>
      </c>
      <c r="G112" s="17"/>
      <c r="H112" s="28"/>
      <c r="I112" s="31"/>
      <c r="J112" s="1"/>
    </row>
    <row r="113" spans="2:10" x14ac:dyDescent="0.25">
      <c r="B113" s="13"/>
      <c r="C113" s="13"/>
      <c r="D113" s="21" t="s">
        <v>165</v>
      </c>
      <c r="E113" s="16" t="s">
        <v>166</v>
      </c>
      <c r="F113" s="23">
        <v>824050</v>
      </c>
      <c r="G113" s="17"/>
      <c r="H113" s="28"/>
      <c r="I113" s="31"/>
      <c r="J113" s="1"/>
    </row>
    <row r="114" spans="2:10" x14ac:dyDescent="0.25">
      <c r="B114" s="13"/>
      <c r="C114" s="13"/>
      <c r="D114" s="21" t="s">
        <v>167</v>
      </c>
      <c r="E114" s="16" t="s">
        <v>168</v>
      </c>
      <c r="F114" s="23">
        <v>93991.46</v>
      </c>
      <c r="G114" s="17"/>
      <c r="H114" s="28"/>
      <c r="I114" s="31"/>
      <c r="J114" s="1"/>
    </row>
    <row r="115" spans="2:10" x14ac:dyDescent="0.25">
      <c r="B115" s="13"/>
      <c r="C115" s="13"/>
      <c r="D115" s="21" t="s">
        <v>169</v>
      </c>
      <c r="E115" s="16" t="s">
        <v>170</v>
      </c>
      <c r="F115" s="23">
        <v>0</v>
      </c>
      <c r="G115" s="17"/>
      <c r="H115" s="28"/>
      <c r="I115" s="31"/>
      <c r="J115" s="1"/>
    </row>
    <row r="116" spans="2:10" x14ac:dyDescent="0.25">
      <c r="B116" s="13"/>
      <c r="C116" s="13"/>
      <c r="D116" s="21" t="s">
        <v>171</v>
      </c>
      <c r="E116" s="16" t="s">
        <v>172</v>
      </c>
      <c r="F116" s="23">
        <v>0</v>
      </c>
      <c r="G116" s="17"/>
      <c r="H116" s="28"/>
      <c r="I116" s="31"/>
      <c r="J116" s="1"/>
    </row>
    <row r="117" spans="2:10" x14ac:dyDescent="0.25">
      <c r="B117" s="13"/>
      <c r="C117" s="13"/>
      <c r="D117" s="21" t="s">
        <v>173</v>
      </c>
      <c r="E117" s="16" t="s">
        <v>174</v>
      </c>
      <c r="F117" s="23">
        <v>0</v>
      </c>
      <c r="G117" s="17"/>
      <c r="H117" s="28"/>
      <c r="I117" s="31"/>
      <c r="J117" s="1"/>
    </row>
    <row r="118" spans="2:10" x14ac:dyDescent="0.25">
      <c r="B118" s="13"/>
      <c r="C118" s="13"/>
      <c r="D118" s="21" t="s">
        <v>175</v>
      </c>
      <c r="E118" s="16" t="s">
        <v>176</v>
      </c>
      <c r="F118" s="23">
        <v>0</v>
      </c>
      <c r="G118" s="17"/>
      <c r="H118" s="28"/>
      <c r="I118" s="31"/>
      <c r="J118" s="1"/>
    </row>
    <row r="119" spans="2:10" x14ac:dyDescent="0.25">
      <c r="B119" s="21"/>
      <c r="C119" s="21"/>
      <c r="D119" s="21" t="s">
        <v>177</v>
      </c>
      <c r="E119" s="26" t="s">
        <v>178</v>
      </c>
      <c r="F119" s="23">
        <v>448588.79999999999</v>
      </c>
      <c r="G119" s="17"/>
      <c r="H119" s="28"/>
      <c r="I119" s="31"/>
      <c r="J119" s="1"/>
    </row>
    <row r="120" spans="2:10" x14ac:dyDescent="0.25">
      <c r="B120" s="64"/>
      <c r="C120" s="64"/>
      <c r="D120" s="64"/>
      <c r="E120" s="58" t="s">
        <v>179</v>
      </c>
      <c r="F120" s="65">
        <f>F121+F123</f>
        <v>0</v>
      </c>
      <c r="G120" s="69">
        <f>F110</f>
        <v>1366630.26</v>
      </c>
      <c r="H120" s="28"/>
      <c r="I120" s="31"/>
      <c r="J120" s="1"/>
    </row>
    <row r="121" spans="2:10" x14ac:dyDescent="0.25">
      <c r="B121" s="59"/>
      <c r="C121" s="56" t="s">
        <v>180</v>
      </c>
      <c r="D121" s="59"/>
      <c r="E121" s="57" t="s">
        <v>181</v>
      </c>
      <c r="F121" s="86">
        <f>F122</f>
        <v>0</v>
      </c>
      <c r="G121" s="87">
        <f>F120</f>
        <v>0</v>
      </c>
      <c r="H121" s="28"/>
      <c r="I121" s="31"/>
      <c r="J121" s="1"/>
    </row>
    <row r="122" spans="2:10" x14ac:dyDescent="0.25">
      <c r="B122" s="79"/>
      <c r="C122" s="80"/>
      <c r="D122" s="81" t="s">
        <v>182</v>
      </c>
      <c r="E122" s="83" t="s">
        <v>183</v>
      </c>
      <c r="F122" s="82">
        <v>0</v>
      </c>
      <c r="G122" s="17"/>
      <c r="H122" s="28"/>
      <c r="I122" s="31"/>
      <c r="J122" s="1"/>
    </row>
    <row r="123" spans="2:10" ht="15.75" x14ac:dyDescent="0.25">
      <c r="B123" s="40"/>
      <c r="C123" s="42"/>
      <c r="D123" s="42"/>
      <c r="E123" s="41" t="s">
        <v>184</v>
      </c>
      <c r="F123" s="39">
        <f>F124</f>
        <v>0</v>
      </c>
      <c r="G123" s="17"/>
      <c r="H123" s="28"/>
      <c r="I123" s="31"/>
      <c r="J123" s="1"/>
    </row>
    <row r="124" spans="2:10" x14ac:dyDescent="0.25">
      <c r="B124" s="79"/>
      <c r="C124" s="80"/>
      <c r="D124" s="80" t="s">
        <v>185</v>
      </c>
      <c r="E124" s="83" t="s">
        <v>186</v>
      </c>
      <c r="F124" s="82">
        <v>0</v>
      </c>
      <c r="G124" s="17"/>
      <c r="H124" s="28"/>
      <c r="I124" s="31"/>
      <c r="J124" s="1"/>
    </row>
    <row r="125" spans="2:10" x14ac:dyDescent="0.25">
      <c r="B125" s="1"/>
      <c r="C125" s="1"/>
      <c r="D125" s="1"/>
      <c r="E125" s="1"/>
      <c r="F125" s="1"/>
      <c r="G125" s="1"/>
      <c r="H125" s="28"/>
      <c r="I125" s="31"/>
      <c r="J125" s="1"/>
    </row>
    <row r="126" spans="2:10" ht="15.75" x14ac:dyDescent="0.25">
      <c r="B126" s="43"/>
      <c r="C126" s="43"/>
      <c r="D126" s="43"/>
      <c r="E126" s="41" t="s">
        <v>187</v>
      </c>
      <c r="F126" s="44"/>
      <c r="G126" s="45">
        <f>G46+G71+G105+G106+G120+G121</f>
        <v>91120259.990000024</v>
      </c>
      <c r="H126" s="28"/>
      <c r="I126" s="2"/>
      <c r="J126" s="1"/>
    </row>
    <row r="127" spans="2:10" ht="16.5" thickBot="1" x14ac:dyDescent="0.3">
      <c r="B127" s="70"/>
      <c r="C127" s="70"/>
      <c r="D127" s="70"/>
      <c r="E127" s="71" t="s">
        <v>188</v>
      </c>
      <c r="F127" s="72"/>
      <c r="G127" s="73">
        <f>G16-G126</f>
        <v>293091500.00999999</v>
      </c>
      <c r="H127" s="28"/>
      <c r="I127" s="2"/>
      <c r="J127" s="1"/>
    </row>
    <row r="128" spans="2:10" ht="15.75" thickTop="1" x14ac:dyDescent="0.25">
      <c r="B128" s="2"/>
      <c r="C128" s="2"/>
      <c r="D128" s="2"/>
      <c r="E128" s="14"/>
      <c r="F128" s="2"/>
      <c r="G128" s="2"/>
      <c r="H128" s="2"/>
      <c r="I128" s="2"/>
      <c r="J128" s="1"/>
    </row>
    <row r="129" spans="2:10" x14ac:dyDescent="0.25">
      <c r="B129" s="2"/>
      <c r="C129" s="2"/>
      <c r="D129" s="2"/>
      <c r="E129" s="15" t="s">
        <v>189</v>
      </c>
      <c r="F129" s="2"/>
      <c r="G129" s="2"/>
      <c r="H129" s="2"/>
      <c r="I129" s="2"/>
      <c r="J129" s="1"/>
    </row>
    <row r="130" spans="2:10" x14ac:dyDescent="0.25">
      <c r="B130" s="2"/>
      <c r="C130" s="2"/>
      <c r="D130" s="2"/>
      <c r="E130" s="27">
        <v>41943</v>
      </c>
      <c r="F130" s="2"/>
      <c r="G130" s="2"/>
      <c r="H130" s="2"/>
      <c r="I130" s="2"/>
      <c r="J130" s="1"/>
    </row>
    <row r="131" spans="2:10" x14ac:dyDescent="0.25">
      <c r="B131" s="2"/>
      <c r="C131" s="2"/>
      <c r="D131" s="2"/>
      <c r="E131" s="2"/>
      <c r="F131" s="2"/>
      <c r="G131" s="31"/>
      <c r="H131" s="2"/>
      <c r="I131" s="24"/>
      <c r="J131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5" spans="2:10" x14ac:dyDescent="0.25">
      <c r="B135" s="1"/>
      <c r="C135" s="1"/>
      <c r="D135" s="1"/>
      <c r="E135" s="1"/>
      <c r="F135" s="1"/>
      <c r="G135" s="1"/>
      <c r="H135" s="68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67"/>
      <c r="J136" s="1"/>
    </row>
    <row r="143" spans="2:10" x14ac:dyDescent="0.25">
      <c r="B143" s="1"/>
      <c r="C143" s="1"/>
      <c r="D143" s="1"/>
      <c r="E143" s="1"/>
      <c r="F143" s="1"/>
      <c r="G143" s="1"/>
      <c r="H143" s="92" t="s">
        <v>190</v>
      </c>
      <c r="I143" s="92"/>
      <c r="J143" s="92"/>
    </row>
    <row r="144" spans="2:10" x14ac:dyDescent="0.25">
      <c r="B144" s="1"/>
      <c r="C144" s="1"/>
      <c r="D144" s="1"/>
      <c r="E144" s="1"/>
      <c r="F144" s="1"/>
      <c r="G144" s="1"/>
      <c r="H144" s="92" t="s">
        <v>191</v>
      </c>
      <c r="I144" s="92"/>
      <c r="J144" s="92"/>
    </row>
    <row r="145" spans="2:10" x14ac:dyDescent="0.25">
      <c r="B145" s="1"/>
      <c r="C145" s="1"/>
      <c r="D145" s="1"/>
      <c r="E145" s="1"/>
      <c r="F145" s="1"/>
      <c r="G145" s="1"/>
      <c r="H145" s="92"/>
      <c r="I145" s="92"/>
      <c r="J145" s="92"/>
    </row>
    <row r="148" spans="2:10" x14ac:dyDescent="0.25">
      <c r="B148" s="1"/>
      <c r="C148" s="1"/>
      <c r="D148" s="1"/>
      <c r="E148" s="1"/>
      <c r="F148" s="1"/>
      <c r="G148" s="1"/>
      <c r="H148" s="24" t="s">
        <v>2</v>
      </c>
      <c r="I148" s="24">
        <f>G16</f>
        <v>384211760</v>
      </c>
      <c r="J148" s="2"/>
    </row>
    <row r="149" spans="2:10" x14ac:dyDescent="0.25">
      <c r="B149" s="1"/>
      <c r="C149" s="1"/>
      <c r="D149" s="1"/>
      <c r="E149" s="1"/>
      <c r="F149" s="1"/>
      <c r="G149" s="1"/>
      <c r="H149" s="4" t="s">
        <v>192</v>
      </c>
      <c r="I149" s="4">
        <f>G46</f>
        <v>56410122.180000007</v>
      </c>
      <c r="J149" s="29"/>
    </row>
    <row r="150" spans="2:10" x14ac:dyDescent="0.25">
      <c r="B150" s="1"/>
      <c r="C150" s="1"/>
      <c r="D150" s="1"/>
      <c r="E150" s="1"/>
      <c r="F150" s="1"/>
      <c r="G150" s="1"/>
      <c r="H150" s="4" t="s">
        <v>193</v>
      </c>
      <c r="I150" s="4">
        <f>G71</f>
        <v>5660567.5999999996</v>
      </c>
      <c r="J150" s="29"/>
    </row>
    <row r="151" spans="2:10" x14ac:dyDescent="0.25">
      <c r="B151" s="1"/>
      <c r="C151" s="1"/>
      <c r="D151" s="1"/>
      <c r="E151" s="1"/>
      <c r="F151" s="67"/>
      <c r="G151" s="1"/>
      <c r="H151" s="4" t="s">
        <v>194</v>
      </c>
      <c r="I151" s="4">
        <f>G105</f>
        <v>27097939.950000003</v>
      </c>
      <c r="J151" s="29"/>
    </row>
    <row r="152" spans="2:10" x14ac:dyDescent="0.25">
      <c r="B152" s="1"/>
      <c r="C152" s="1"/>
      <c r="D152" s="1"/>
      <c r="E152" s="1"/>
      <c r="F152" s="67"/>
      <c r="G152" s="1"/>
      <c r="H152" s="4" t="s">
        <v>195</v>
      </c>
      <c r="I152" s="4">
        <f>G106</f>
        <v>585000</v>
      </c>
      <c r="J152" s="29"/>
    </row>
    <row r="153" spans="2:10" x14ac:dyDescent="0.25">
      <c r="B153" s="1"/>
      <c r="C153" s="1"/>
      <c r="D153" s="1"/>
      <c r="E153" s="1"/>
      <c r="F153" s="67"/>
      <c r="G153" s="1"/>
      <c r="H153" s="4" t="s">
        <v>196</v>
      </c>
      <c r="I153" s="4">
        <f>G120</f>
        <v>1366630.26</v>
      </c>
      <c r="J153" s="29"/>
    </row>
    <row r="154" spans="2:10" x14ac:dyDescent="0.25">
      <c r="B154" s="1"/>
      <c r="C154" s="1"/>
      <c r="D154" s="1"/>
      <c r="E154" s="1"/>
      <c r="F154" s="1"/>
      <c r="G154" s="1"/>
      <c r="H154" s="4" t="s">
        <v>197</v>
      </c>
      <c r="I154" s="4">
        <f>G121</f>
        <v>0</v>
      </c>
      <c r="J154" s="29"/>
    </row>
    <row r="155" spans="2:10" x14ac:dyDescent="0.25">
      <c r="B155" s="1"/>
      <c r="C155" s="1"/>
      <c r="D155" s="1"/>
      <c r="E155" s="1"/>
      <c r="F155" s="1"/>
      <c r="G155" s="1"/>
      <c r="H155" s="4" t="s">
        <v>198</v>
      </c>
      <c r="I155" s="4">
        <v>0</v>
      </c>
      <c r="J155" s="29"/>
    </row>
    <row r="156" spans="2:10" x14ac:dyDescent="0.25">
      <c r="B156" s="1"/>
      <c r="C156" s="1"/>
      <c r="D156" s="1"/>
      <c r="E156" s="1"/>
      <c r="F156" s="1"/>
      <c r="G156" s="1"/>
      <c r="H156" s="1"/>
      <c r="I156" s="24" t="s">
        <v>199</v>
      </c>
      <c r="J156" s="29"/>
    </row>
    <row r="157" spans="2:10" x14ac:dyDescent="0.25">
      <c r="B157" s="1"/>
      <c r="C157" s="1"/>
      <c r="D157" s="1"/>
      <c r="E157" s="1"/>
      <c r="F157" s="1"/>
      <c r="G157" s="1"/>
      <c r="H157" s="24" t="s">
        <v>200</v>
      </c>
      <c r="I157" s="24">
        <f>I149+I150+I151+I152+I153+I154+I155</f>
        <v>91120259.990000024</v>
      </c>
      <c r="J157" s="29"/>
    </row>
    <row r="158" spans="2:10" x14ac:dyDescent="0.25">
      <c r="B158" s="1"/>
      <c r="C158" s="1"/>
      <c r="D158" s="1"/>
      <c r="E158" s="1"/>
      <c r="F158" s="1"/>
      <c r="G158" s="1"/>
      <c r="H158" s="24" t="s">
        <v>201</v>
      </c>
      <c r="I158" s="66">
        <f>I148-I157</f>
        <v>293091500.00999999</v>
      </c>
      <c r="J158" s="2"/>
    </row>
  </sheetData>
  <mergeCells count="8">
    <mergeCell ref="H145:J145"/>
    <mergeCell ref="H143:J143"/>
    <mergeCell ref="B6:G6"/>
    <mergeCell ref="B8:G8"/>
    <mergeCell ref="B9:G9"/>
    <mergeCell ref="B10:G10"/>
    <mergeCell ref="H144:J144"/>
    <mergeCell ref="B18:F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2015-05-01T15:04:30Z</dcterms:modified>
</cp:coreProperties>
</file>