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6/RELACIÓN EGRESOS CHEQUES/"/>
    </mc:Choice>
  </mc:AlternateContent>
  <xr:revisionPtr revIDLastSave="0" documentId="8_{2C8E8967-0080-42C6-A7FD-420D0F993A0C}" xr6:coauthVersionLast="47" xr6:coauthVersionMax="47" xr10:uidLastSave="{00000000-0000-0000-0000-000000000000}"/>
  <bookViews>
    <workbookView xWindow="-120" yWindow="-120" windowWidth="29040" windowHeight="15840" firstSheet="12" activeTab="19" xr2:uid="{00000000-000D-0000-FFFF-FFFF00000000}"/>
  </bookViews>
  <sheets>
    <sheet name="OCTUBRE 2023 (3)" sheetId="15" r:id="rId1"/>
    <sheet name="OCTUBRE 2023 (2)" sheetId="14" r:id="rId2"/>
    <sheet name="ENERO 2023" sheetId="1" r:id="rId3"/>
    <sheet name="FEBRERO 2023" sheetId="2" r:id="rId4"/>
    <sheet name="MARZO  2023" sheetId="3" r:id="rId5"/>
    <sheet name="ABRIL  2023 " sheetId="5" r:id="rId6"/>
    <sheet name="MAYO  2023" sheetId="6" r:id="rId7"/>
    <sheet name="JUNIO 2023 (2)" sheetId="10" r:id="rId8"/>
    <sheet name="JULIO 2023" sheetId="9" r:id="rId9"/>
    <sheet name="AGOSTO 2023" sheetId="11" r:id="rId10"/>
    <sheet name="SEPTIEMBRE 2023" sheetId="12" r:id="rId11"/>
    <sheet name="OCTUBRE 2023" sheetId="13" r:id="rId12"/>
    <sheet name="NOVIEMBRE 2023" sheetId="16" r:id="rId13"/>
    <sheet name="DICIEMBRE 2023" sheetId="17" r:id="rId14"/>
    <sheet name="ENERO   2024" sheetId="18" r:id="rId15"/>
    <sheet name="FEBRERO 2024" sheetId="19" r:id="rId16"/>
    <sheet name="MARZO 2024" sheetId="20" r:id="rId17"/>
    <sheet name="ABRIL  2024" sheetId="21" r:id="rId18"/>
    <sheet name="MAYO 2024" sheetId="22" r:id="rId19"/>
    <sheet name="JUNIO 2024" sheetId="23" r:id="rId20"/>
  </sheets>
  <definedNames>
    <definedName name="_xlnm.Print_Area" localSheetId="13">'DICIEMBRE 2023'!$A$1:$G$37</definedName>
    <definedName name="_xlnm.Print_Area" localSheetId="3">'FEBRERO 2023'!$A$1:$I$39</definedName>
    <definedName name="_xlnm.Print_Area" localSheetId="18">'MAYO 2024'!$A$1:$F$33</definedName>
    <definedName name="_xlnm.Print_Area" localSheetId="12">'NOVIEMBRE 2023'!$A$1:$G$38</definedName>
    <definedName name="_xlnm.Print_Area" localSheetId="11">'OCTUBRE 2023'!$A$1:$G$36</definedName>
    <definedName name="_xlnm.Print_Area" localSheetId="1">'OCTUBRE 2023 (2)'!$A$1:$G$36</definedName>
    <definedName name="_xlnm.Print_Area" localSheetId="0">'OCTUBRE 2023 (3)'!$A$1:$G$36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1" l="1"/>
  <c r="E26" i="23"/>
  <c r="D26" i="23"/>
  <c r="F21" i="22"/>
  <c r="F22" i="22" s="1"/>
  <c r="F23" i="22" s="1"/>
  <c r="F24" i="22" s="1"/>
  <c r="F25" i="22" s="1"/>
  <c r="E25" i="22"/>
  <c r="D25" i="22"/>
  <c r="F22" i="21"/>
  <c r="F21" i="19"/>
  <c r="E25" i="21"/>
  <c r="D25" i="21"/>
  <c r="F22" i="20"/>
  <c r="F21" i="20"/>
  <c r="E22" i="20"/>
  <c r="D22" i="20"/>
  <c r="F25" i="19"/>
  <c r="E25" i="19"/>
  <c r="D25" i="19"/>
  <c r="F22" i="19"/>
  <c r="F23" i="19" s="1"/>
  <c r="F24" i="19" s="1"/>
  <c r="F21" i="18"/>
  <c r="F22" i="18" s="1"/>
  <c r="F23" i="18" s="1"/>
  <c r="F24" i="18" s="1"/>
  <c r="F25" i="18" s="1"/>
  <c r="F21" i="17"/>
  <c r="E25" i="18"/>
  <c r="D25" i="18"/>
  <c r="F28" i="17"/>
  <c r="F23" i="21" l="1"/>
  <c r="F24" i="21" s="1"/>
  <c r="F25" i="21" s="1"/>
  <c r="E28" i="17"/>
  <c r="D28" i="17"/>
  <c r="F22" i="17"/>
  <c r="F23" i="17" s="1"/>
  <c r="F24" i="17" s="1"/>
  <c r="F25" i="17" s="1"/>
  <c r="F26" i="17" s="1"/>
  <c r="F27" i="17" s="1"/>
  <c r="F21" i="16"/>
  <c r="F22" i="16" s="1"/>
  <c r="F23" i="16" s="1"/>
  <c r="F24" i="16" s="1"/>
  <c r="G21" i="13"/>
  <c r="E29" i="16"/>
  <c r="D29" i="16"/>
  <c r="F28" i="15"/>
  <c r="E28" i="15"/>
  <c r="G22" i="15"/>
  <c r="G23" i="15" s="1"/>
  <c r="G24" i="15" s="1"/>
  <c r="G25" i="15" s="1"/>
  <c r="G26" i="15" s="1"/>
  <c r="G27" i="15" s="1"/>
  <c r="G28" i="15" s="1"/>
  <c r="G21" i="15"/>
  <c r="F28" i="14"/>
  <c r="E28" i="14"/>
  <c r="G21" i="14"/>
  <c r="G22" i="14" s="1"/>
  <c r="G23" i="14" s="1"/>
  <c r="G24" i="14" s="1"/>
  <c r="G25" i="14" s="1"/>
  <c r="G26" i="14" s="1"/>
  <c r="G27" i="14" s="1"/>
  <c r="G28" i="14" s="1"/>
  <c r="H26" i="12"/>
  <c r="F28" i="13"/>
  <c r="E28" i="13"/>
  <c r="G26" i="12"/>
  <c r="F26" i="12"/>
  <c r="H21" i="12"/>
  <c r="H22" i="12" s="1"/>
  <c r="H23" i="12" s="1"/>
  <c r="H24" i="12" s="1"/>
  <c r="H25" i="12" s="1"/>
  <c r="H21" i="11"/>
  <c r="G21" i="11"/>
  <c r="F21" i="11"/>
  <c r="F28" i="9"/>
  <c r="H26" i="9"/>
  <c r="H27" i="9"/>
  <c r="H21" i="9"/>
  <c r="H22" i="9" s="1"/>
  <c r="H23" i="9" s="1"/>
  <c r="H24" i="9" s="1"/>
  <c r="G26" i="10"/>
  <c r="F26" i="10"/>
  <c r="H22" i="10"/>
  <c r="H23" i="10" s="1"/>
  <c r="H24" i="10" s="1"/>
  <c r="H25" i="10" s="1"/>
  <c r="H26" i="10" s="1"/>
  <c r="H21" i="10"/>
  <c r="G28" i="9"/>
  <c r="G28" i="6"/>
  <c r="H28" i="6"/>
  <c r="H27" i="6"/>
  <c r="H24" i="6"/>
  <c r="F28" i="6"/>
  <c r="H21" i="6"/>
  <c r="H22" i="6" s="1"/>
  <c r="H23" i="6" s="1"/>
  <c r="H25" i="6" s="1"/>
  <c r="H26" i="6" s="1"/>
  <c r="H30" i="5"/>
  <c r="H27" i="5"/>
  <c r="H25" i="5"/>
  <c r="H21" i="5"/>
  <c r="H22" i="5"/>
  <c r="H23" i="5"/>
  <c r="H24" i="5" s="1"/>
  <c r="G30" i="5"/>
  <c r="F30" i="5"/>
  <c r="G24" i="3"/>
  <c r="F24" i="3"/>
  <c r="H21" i="3"/>
  <c r="H22" i="3" s="1"/>
  <c r="H23" i="3" s="1"/>
  <c r="H24" i="3" s="1"/>
  <c r="G25" i="2"/>
  <c r="F25" i="16" l="1"/>
  <c r="F26" i="16" s="1"/>
  <c r="F27" i="16" s="1"/>
  <c r="F28" i="16" s="1"/>
  <c r="H28" i="9"/>
  <c r="H25" i="9"/>
  <c r="H26" i="5"/>
  <c r="H28" i="5" s="1"/>
  <c r="H29" i="5" s="1"/>
  <c r="H25" i="2"/>
  <c r="H23" i="2"/>
  <c r="H24" i="2" s="1"/>
  <c r="H22" i="2"/>
  <c r="H21" i="2"/>
  <c r="F29" i="16" l="1"/>
  <c r="F25" i="2"/>
  <c r="H21" i="1"/>
  <c r="G21" i="1"/>
  <c r="F21" i="1"/>
  <c r="G22" i="13"/>
  <c r="G23" i="13"/>
  <c r="G24" i="13" s="1"/>
  <c r="G25" i="13" s="1"/>
  <c r="G26" i="13" s="1"/>
  <c r="G27" i="13" s="1"/>
  <c r="G28" i="13" s="1"/>
  <c r="F21" i="23" l="1"/>
  <c r="F22" i="23" s="1"/>
  <c r="F23" i="23" s="1"/>
  <c r="F24" i="23" s="1"/>
  <c r="F25" i="23" s="1"/>
  <c r="F2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Yokaty De la Cruz Lora</author>
  </authors>
  <commentList>
    <comment ref="G21" authorId="0" shapeId="0" xr:uid="{99EB0188-8633-487A-AC07-25A394D73E73}">
      <text>
        <r>
          <rPr>
            <b/>
            <sz val="9"/>
            <color indexed="81"/>
            <rFont val="Tahoma"/>
            <family val="2"/>
          </rPr>
          <t>Yokaty De la Cruz Lora:
ANULADOS POR ERROR DE IMPRESION</t>
        </r>
      </text>
    </comment>
    <comment ref="G22" authorId="0" shapeId="0" xr:uid="{0D29D9A4-1998-441B-BE51-8DD30DCC7CBB}">
      <text>
        <r>
          <rPr>
            <b/>
            <sz val="9"/>
            <color indexed="81"/>
            <rFont val="Tahoma"/>
            <family val="2"/>
          </rPr>
          <t>Yokaty De la Cruz Lora:
ANULADOS POR ERROR DE IMPRESION</t>
        </r>
      </text>
    </comment>
  </commentList>
</comments>
</file>

<file path=xl/sharedStrings.xml><?xml version="1.0" encoding="utf-8"?>
<sst xmlns="http://schemas.openxmlformats.org/spreadsheetml/2006/main" count="563" uniqueCount="133">
  <si>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</si>
  <si>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</si>
  <si>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</si>
  <si>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</si>
  <si>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</si>
  <si>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</si>
  <si>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</si>
  <si>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</si>
  <si>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</si>
  <si>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</si>
  <si>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</si>
  <si>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</si>
  <si>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</si>
  <si>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</si>
  <si>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</si>
  <si>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</si>
  <si>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</si>
  <si>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</si>
  <si>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</si>
  <si>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</si>
  <si>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</si>
  <si>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</si>
  <si>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</si>
  <si>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</si>
  <si>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</si>
  <si>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</si>
  <si>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</si>
  <si>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</si>
  <si>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</si>
  <si>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</si>
  <si>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</si>
  <si>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</si>
  <si>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</si>
  <si>
    <t>Del 01 al 30 de abril   2023</t>
  </si>
  <si>
    <t>10/04/2023</t>
  </si>
  <si>
    <t xml:space="preserve">ROSA ESTHER GRULLON CABREJA </t>
  </si>
  <si>
    <t>12/04/2023</t>
  </si>
  <si>
    <t xml:space="preserve">NOEMI ANGIOLINA PAULINO  UREÑA </t>
  </si>
  <si>
    <t xml:space="preserve">FRANK FELIX TRONCOSO BURGOS </t>
  </si>
  <si>
    <t>20/04/2023</t>
  </si>
  <si>
    <t xml:space="preserve">DEPOSITO </t>
  </si>
  <si>
    <t>26/04/2023</t>
  </si>
  <si>
    <t xml:space="preserve">AURELIA REYES MARTÍNEZ </t>
  </si>
  <si>
    <t xml:space="preserve">ROSA ESTHER GRULLÓN CABREJA </t>
  </si>
  <si>
    <t xml:space="preserve">MINISTERIO DE SALUD PÚBLICA Y ASISTENCIA SOCIAL </t>
  </si>
  <si>
    <t>348.060.99</t>
  </si>
  <si>
    <t>02/05/2023</t>
  </si>
  <si>
    <t>22/05/2023</t>
  </si>
  <si>
    <t xml:space="preserve">OFICINA NACIONAL DE LA PROPIEDAD INDUSTRIAL </t>
  </si>
  <si>
    <t>25/05/2023</t>
  </si>
  <si>
    <t xml:space="preserve">CORPORACION DEL ACUEDUCTO Y ALCANTARILLADO </t>
  </si>
  <si>
    <t>31/05/2023</t>
  </si>
  <si>
    <t xml:space="preserve">MARGARITA REINOSO REYNOSO </t>
  </si>
  <si>
    <t>28/04/2023</t>
  </si>
  <si>
    <t>29/05/2023</t>
  </si>
  <si>
    <t>Del 01 al 31 de Mayo   2023</t>
  </si>
  <si>
    <t>02/06/2023</t>
  </si>
  <si>
    <t>CERTIFICADO DE CHEQUE NO.1965 DE FECHA 22/05/2023</t>
  </si>
  <si>
    <t>05/06/2023</t>
  </si>
  <si>
    <t xml:space="preserve">CARGO BANCARIO POR USO DE FONDOS EN TRANSACION </t>
  </si>
  <si>
    <t>15/06/2023</t>
  </si>
  <si>
    <t>27/06/2023</t>
  </si>
  <si>
    <t>Del 01 al 30 de JUNIO   2023</t>
  </si>
  <si>
    <t>07/07/2023</t>
  </si>
  <si>
    <t>26/07/2023</t>
  </si>
  <si>
    <t>ANARKIRIS KATIANA POLANCO ABAD</t>
  </si>
  <si>
    <t>27/07/2023</t>
  </si>
  <si>
    <t xml:space="preserve">SUSSY ARIAS PORTE </t>
  </si>
  <si>
    <t>Del 01 al 31 de JULIO   2023</t>
  </si>
  <si>
    <t>CREDITO DE CORRECCIONES</t>
  </si>
  <si>
    <t>Del 01 al 31 de agosto   2023</t>
  </si>
  <si>
    <t>01/09/2023</t>
  </si>
  <si>
    <t>08/09/2023</t>
  </si>
  <si>
    <t>12/09/2023</t>
  </si>
  <si>
    <t>Del 01 al 30 de  Septiembre   2023</t>
  </si>
  <si>
    <t>03/10/2023</t>
  </si>
  <si>
    <t xml:space="preserve">JENIFES PENELOPE NOBOA FELIZ </t>
  </si>
  <si>
    <t>04/10/2023</t>
  </si>
  <si>
    <t>16/10/2023</t>
  </si>
  <si>
    <t>MARGARITA MARTINEZ DE ROSARIO</t>
  </si>
  <si>
    <t>17/10/2023</t>
  </si>
  <si>
    <t>Del 01 al 31 de  Octubre   2023</t>
  </si>
  <si>
    <t xml:space="preserve">AYUNTAMIENTO DEL  DISTRITO NACIONAL </t>
  </si>
  <si>
    <t>07/11/2023</t>
  </si>
  <si>
    <t>JENIFES PENELOPE  NOBOA FELIZ</t>
  </si>
  <si>
    <t>13/11/2023</t>
  </si>
  <si>
    <t>21/11/2023</t>
  </si>
  <si>
    <t>DEPOSITO</t>
  </si>
  <si>
    <t>28/11/2023</t>
  </si>
  <si>
    <t xml:space="preserve">ARCHIVO GENERAL DE LA NACIÓN </t>
  </si>
  <si>
    <t>CORPORACIÓN DE ACUEDUCTO  Y ALCANTARILLADO DE STO DGO</t>
  </si>
  <si>
    <t>Débito</t>
  </si>
  <si>
    <t>Crédito</t>
  </si>
  <si>
    <t>Descripción</t>
  </si>
  <si>
    <r>
      <rPr>
        <b/>
        <sz val="16"/>
        <rFont val="Arial"/>
        <family val="2"/>
      </rPr>
      <t>Nota:</t>
    </r>
    <r>
      <rPr>
        <sz val="16"/>
        <rFont val="Arial"/>
        <family val="2"/>
      </rPr>
      <t xml:space="preserve"> Los  Ck  no.001974 y 001975  fueron incorporados al libro banco por  error de impresión.  </t>
    </r>
  </si>
  <si>
    <r>
      <rPr>
        <sz val="13"/>
        <rFont val="Arial"/>
        <family val="2"/>
      </rPr>
      <t xml:space="preserve">Licda. Celeste Bautista </t>
    </r>
    <r>
      <rPr>
        <b/>
        <sz val="13"/>
        <rFont val="Arial"/>
        <family val="2"/>
      </rPr>
      <t xml:space="preserve"> </t>
    </r>
  </si>
  <si>
    <t xml:space="preserve">                  Analista de Presupuesto</t>
  </si>
  <si>
    <t xml:space="preserve">                     Licda. Yokaty De La Cruz  </t>
  </si>
  <si>
    <t>06/12/2023</t>
  </si>
  <si>
    <t>JENIFES PENELOPE NOBOA FELIZ</t>
  </si>
  <si>
    <t>11/12/2023</t>
  </si>
  <si>
    <t>21/12/2023</t>
  </si>
  <si>
    <t xml:space="preserve">EUSEBIO SOTO SALAS </t>
  </si>
  <si>
    <t>27/12/2023</t>
  </si>
  <si>
    <t>CERTIFICADO DE CHEQUE NO. 2001 DE FECHA 21/12/2023</t>
  </si>
  <si>
    <t>Del 01 al 31 de   diciembre    2023</t>
  </si>
  <si>
    <r>
      <t xml:space="preserve">CERIFICADO DE CHEQUE </t>
    </r>
    <r>
      <rPr>
        <sz val="8"/>
        <rFont val="Arial"/>
        <family val="2"/>
      </rPr>
      <t>NO</t>
    </r>
    <r>
      <rPr>
        <sz val="10"/>
        <rFont val="Arial"/>
        <family val="2"/>
      </rPr>
      <t>.2000 DE FECHA 21/12/2023</t>
    </r>
  </si>
  <si>
    <t>CHEQUES EMITIDOS- FONDO REPONIBLE INSTITUCIONAL 2024</t>
  </si>
  <si>
    <t>26/01/2024</t>
  </si>
  <si>
    <t>22/01/2024</t>
  </si>
  <si>
    <t>19/01/2024</t>
  </si>
  <si>
    <t>SUSSY ARIAS PORTE</t>
  </si>
  <si>
    <t>Del 01 al 31 de   enero    2024</t>
  </si>
  <si>
    <t>26/02/2024</t>
  </si>
  <si>
    <t>Del 01 al 29 de Febrero 2024</t>
  </si>
  <si>
    <t>Del 01 al 30 de Marzo 2024</t>
  </si>
  <si>
    <t>04/03/2024</t>
  </si>
  <si>
    <t>Del 01 al 30 de abril 2024</t>
  </si>
  <si>
    <t>02/04/2024</t>
  </si>
  <si>
    <t xml:space="preserve">CORPORACIÓN DEL ACUEDUCTO Y ALCANTARILLADO </t>
  </si>
  <si>
    <t>09/04/2024</t>
  </si>
  <si>
    <t>17/04/2024</t>
  </si>
  <si>
    <t>06/05/2024</t>
  </si>
  <si>
    <t>16/05/2024</t>
  </si>
  <si>
    <t>21/05/2024</t>
  </si>
  <si>
    <t xml:space="preserve">CORPORACION  DEL ACUEDUCTO Y ALCANTARILLADO </t>
  </si>
  <si>
    <t>Del 01 al 31 de mayo 2024</t>
  </si>
  <si>
    <t xml:space="preserve">CORPORACION DE ACUEDUCTO Y ALCANTARILLADO </t>
  </si>
  <si>
    <t>04/06/2024</t>
  </si>
  <si>
    <t>21/06/2024</t>
  </si>
  <si>
    <t>Del 01 al 30 De junio 2024</t>
  </si>
  <si>
    <t xml:space="preserve">MARGARITA MARTINEZ  DE ROSARIO </t>
  </si>
  <si>
    <t>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</si>
</sst>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8" xfId="0" applyFont="1" applyBorder="1"/>
    <xf numFmtId="49" fontId="16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5" fillId="2" borderId="1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349D3A0D-A71F-4AE4-AD4D-FC4D5ADEB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2611A04-3F5A-44CD-B887-A61BF80D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90C8B8A-4D2A-4C81-AC0A-1C2967C5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7F8EAE63-3A1E-4DBF-9B15-A763EDAB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263525</xdr:colOff>
      <xdr:row>3</xdr:row>
      <xdr:rowOff>60324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160F381-F9F0-48CA-9505-E7C7A6A4E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6318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5DB864A-FA5E-4B77-8B97-5968DF60B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3" name="Imagen 5">
          <a:extLst>
            <a:ext uri="{FF2B5EF4-FFF2-40B4-BE49-F238E27FC236}">
              <a16:creationId xmlns:a16="http://schemas.microsoft.com/office/drawing/2014/main" id="{AEB76566-4604-4528-84E4-B5AF45C5C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71CC2B3-6AEC-480F-BF92-75A2101CF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EF6E8DB-04EC-4651-B046-52FED5329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BD480F73-72ED-4C5F-AF0C-53A5437C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2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4791C84B-7ACE-4A8C-921D-AB4F5445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4953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0525319-4F04-4AA8-8C40-C1360108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2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A0809991-33D2-412E-ADC4-8ABF7B74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4953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FD2242F-AB91-4B6D-B910-10F5EC32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F4BA9CE-16A9-494B-8DC5-D28AFF91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3D5CF59-2FFB-44F5-8BC8-9967D8F38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C9EECA9-E50B-430E-BE79-6F42244F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CD8C-22B3-48B7-AA69-660C5F31EFC2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5"/>
      <c r="B6" s="35"/>
      <c r="C6" s="35"/>
      <c r="D6" s="35"/>
      <c r="E6" s="35"/>
      <c r="F6" s="35"/>
      <c r="G6" s="35"/>
    </row>
    <row r="7" spans="1:7" x14ac:dyDescent="0.25">
      <c r="A7" s="35"/>
      <c r="B7" s="35"/>
      <c r="C7" s="35"/>
      <c r="D7" s="35"/>
      <c r="E7" s="35"/>
      <c r="F7" s="35"/>
      <c r="G7" s="35"/>
    </row>
    <row r="8" spans="1:7" x14ac:dyDescent="0.25">
      <c r="A8" s="35"/>
      <c r="B8" s="35"/>
      <c r="C8" s="35"/>
      <c r="D8" s="35"/>
      <c r="E8" s="35"/>
      <c r="F8" s="35"/>
      <c r="G8" s="35"/>
    </row>
    <row r="9" spans="1:7" x14ac:dyDescent="0.25">
      <c r="A9" s="35"/>
      <c r="B9" s="35"/>
      <c r="C9" s="35"/>
      <c r="D9" s="35"/>
      <c r="E9" s="35"/>
      <c r="F9" s="35"/>
      <c r="G9" s="35"/>
    </row>
    <row r="10" spans="1:7" hidden="1" x14ac:dyDescent="0.25">
      <c r="A10" s="35"/>
      <c r="B10" s="35"/>
      <c r="C10" s="35"/>
      <c r="D10" s="35"/>
      <c r="E10" s="35"/>
      <c r="F10" s="35"/>
      <c r="G10" s="35"/>
    </row>
    <row r="11" spans="1:7" hidden="1" x14ac:dyDescent="0.25">
      <c r="A11" s="35"/>
      <c r="B11" s="35"/>
      <c r="C11" s="35"/>
      <c r="D11" s="35"/>
      <c r="E11" s="35"/>
      <c r="F11" s="35"/>
      <c r="G11" s="35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6" t="s">
        <v>0</v>
      </c>
      <c r="B13" s="36"/>
      <c r="C13" s="36"/>
      <c r="D13" s="36"/>
      <c r="E13" s="36"/>
      <c r="F13" s="36"/>
      <c r="G13" s="36"/>
    </row>
    <row r="14" spans="1:7" ht="18" x14ac:dyDescent="0.25">
      <c r="A14" s="37" t="s">
        <v>1</v>
      </c>
      <c r="B14" s="37"/>
      <c r="C14" s="37"/>
      <c r="D14" s="37"/>
      <c r="E14" s="37"/>
      <c r="F14" s="37"/>
      <c r="G14" s="37"/>
    </row>
    <row r="15" spans="1:7" ht="18" x14ac:dyDescent="0.25">
      <c r="A15" s="37" t="s">
        <v>81</v>
      </c>
      <c r="B15" s="37"/>
      <c r="C15" s="37"/>
      <c r="D15" s="37"/>
      <c r="E15" s="37"/>
      <c r="F15" s="37"/>
      <c r="G15" s="37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38"/>
      <c r="B17" s="41" t="s">
        <v>3</v>
      </c>
      <c r="C17" s="42"/>
      <c r="D17" s="42"/>
      <c r="E17" s="42">
        <v>103800735</v>
      </c>
      <c r="F17" s="42"/>
      <c r="G17" s="43"/>
    </row>
    <row r="18" spans="1:9" ht="16.5" x14ac:dyDescent="0.25">
      <c r="A18" s="39"/>
      <c r="B18" s="44"/>
      <c r="C18" s="45"/>
      <c r="D18" s="3"/>
      <c r="E18" s="46" t="s">
        <v>4</v>
      </c>
      <c r="F18" s="47"/>
      <c r="G18" s="4">
        <v>149643.41</v>
      </c>
      <c r="I18" s="5"/>
    </row>
    <row r="19" spans="1:9" ht="50.25" thickBot="1" x14ac:dyDescent="0.3">
      <c r="A19" s="40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3" t="s">
        <v>12</v>
      </c>
      <c r="C28" s="33"/>
      <c r="D28" s="33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4" t="s">
        <v>15</v>
      </c>
      <c r="G35" s="34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E7AE-3501-4209-AA04-9327FF8ED338}">
  <dimension ref="B6:J38"/>
  <sheetViews>
    <sheetView view="pageBreakPreview" zoomScale="84" zoomScaleNormal="100" zoomScaleSheetLayoutView="84" workbookViewId="0">
      <selection activeCell="M32" sqref="M30:M32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70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195622.15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/>
      <c r="D20" s="14"/>
      <c r="E20" s="15"/>
      <c r="F20" s="16"/>
      <c r="G20" s="17">
        <v>0</v>
      </c>
      <c r="H20" s="18">
        <v>195622.15</v>
      </c>
    </row>
    <row r="21" spans="2:10" ht="16.5" x14ac:dyDescent="0.25">
      <c r="B21" s="12"/>
      <c r="C21" s="33" t="s">
        <v>12</v>
      </c>
      <c r="D21" s="33"/>
      <c r="E21" s="33"/>
      <c r="F21" s="20">
        <f>SUM(F20:F20)</f>
        <v>0</v>
      </c>
      <c r="G21" s="20">
        <f>SUM(G20:G20)</f>
        <v>0</v>
      </c>
      <c r="H21" s="21">
        <f>H20</f>
        <v>195622.15</v>
      </c>
      <c r="I21" t="s">
        <v>13</v>
      </c>
    </row>
    <row r="27" spans="2:10" ht="15.75" x14ac:dyDescent="0.25">
      <c r="C27" s="24" t="s">
        <v>14</v>
      </c>
      <c r="D27" s="24"/>
    </row>
    <row r="28" spans="2:10" ht="15.75" x14ac:dyDescent="0.25">
      <c r="C28" s="25" t="s">
        <v>16</v>
      </c>
      <c r="D28" s="25"/>
      <c r="G28" s="34" t="s">
        <v>15</v>
      </c>
      <c r="H28" s="34"/>
    </row>
    <row r="29" spans="2:10" x14ac:dyDescent="0.25">
      <c r="D29" s="25"/>
      <c r="G29" s="22" t="s">
        <v>17</v>
      </c>
      <c r="H29" s="22"/>
    </row>
    <row r="38" ht="15" customHeight="1" x14ac:dyDescent="0.25"/>
  </sheetData>
  <mergeCells count="11">
    <mergeCell ref="C21:E21"/>
    <mergeCell ref="G28:H2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611A-73F0-466F-9A0A-D8CAC255C0EB}">
  <dimension ref="B6:J36"/>
  <sheetViews>
    <sheetView topLeftCell="A2" zoomScaleNormal="100" workbookViewId="0">
      <selection activeCell="H38" sqref="H38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74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195622.15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66</v>
      </c>
      <c r="D20" s="14">
        <v>1979</v>
      </c>
      <c r="E20" s="15" t="s">
        <v>20</v>
      </c>
      <c r="F20" s="16"/>
      <c r="G20" s="17">
        <v>0</v>
      </c>
      <c r="H20" s="18">
        <v>195622.15</v>
      </c>
    </row>
    <row r="21" spans="2:10" ht="16.5" x14ac:dyDescent="0.25">
      <c r="B21" s="12"/>
      <c r="C21" s="23" t="s">
        <v>71</v>
      </c>
      <c r="D21" s="14">
        <v>1980</v>
      </c>
      <c r="E21" s="15" t="s">
        <v>65</v>
      </c>
      <c r="F21" s="16"/>
      <c r="G21" s="17">
        <v>19321.150000000001</v>
      </c>
      <c r="H21" s="18">
        <f>H20-G21+F21</f>
        <v>176301</v>
      </c>
    </row>
    <row r="22" spans="2:10" ht="16.5" x14ac:dyDescent="0.25">
      <c r="B22" s="12"/>
      <c r="C22" s="23" t="s">
        <v>72</v>
      </c>
      <c r="D22" s="14">
        <v>1981</v>
      </c>
      <c r="E22" s="15" t="s">
        <v>18</v>
      </c>
      <c r="F22" s="16"/>
      <c r="G22" s="17">
        <v>7268.99</v>
      </c>
      <c r="H22" s="18">
        <f>H21-G22</f>
        <v>169032.01</v>
      </c>
    </row>
    <row r="23" spans="2:10" ht="16.5" x14ac:dyDescent="0.25">
      <c r="B23" s="12"/>
      <c r="C23" s="23" t="s">
        <v>72</v>
      </c>
      <c r="D23" s="14">
        <v>1982</v>
      </c>
      <c r="E23" s="15" t="s">
        <v>20</v>
      </c>
      <c r="F23" s="16"/>
      <c r="G23" s="17">
        <v>13211</v>
      </c>
      <c r="H23" s="18">
        <f t="shared" ref="H23" si="0">H22-G23</f>
        <v>155821.01</v>
      </c>
    </row>
    <row r="24" spans="2:10" ht="16.5" x14ac:dyDescent="0.25">
      <c r="B24" s="12"/>
      <c r="C24" s="23" t="s">
        <v>72</v>
      </c>
      <c r="D24" s="14">
        <v>1983</v>
      </c>
      <c r="E24" s="15" t="s">
        <v>50</v>
      </c>
      <c r="F24" s="16"/>
      <c r="G24" s="17">
        <v>0</v>
      </c>
      <c r="H24" s="18">
        <f>H23-G24</f>
        <v>155821.01</v>
      </c>
    </row>
    <row r="25" spans="2:10" ht="16.5" x14ac:dyDescent="0.25">
      <c r="B25" s="12"/>
      <c r="C25" s="23" t="s">
        <v>73</v>
      </c>
      <c r="D25" s="14">
        <v>1984</v>
      </c>
      <c r="E25" s="15" t="s">
        <v>50</v>
      </c>
      <c r="F25" s="16"/>
      <c r="G25" s="17">
        <v>6177.6</v>
      </c>
      <c r="H25" s="18">
        <f t="shared" ref="H25" si="1">H24-G25</f>
        <v>149643.41</v>
      </c>
    </row>
    <row r="26" spans="2:10" ht="16.5" x14ac:dyDescent="0.25">
      <c r="B26" s="12"/>
      <c r="C26" s="33" t="s">
        <v>12</v>
      </c>
      <c r="D26" s="33"/>
      <c r="E26" s="33"/>
      <c r="F26" s="20">
        <f>SUM(F20:F25)</f>
        <v>0</v>
      </c>
      <c r="G26" s="20">
        <f>SUM(G20:G25)</f>
        <v>45978.74</v>
      </c>
      <c r="H26" s="21">
        <f>H25</f>
        <v>149643.41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4" t="s">
        <v>15</v>
      </c>
      <c r="H33" s="34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0EE8-046A-482E-A395-4481773F98A7}">
  <dimension ref="A6:I38"/>
  <sheetViews>
    <sheetView topLeftCell="A4" zoomScaleNormal="100" workbookViewId="0">
      <selection activeCell="D12" sqref="A12:G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5"/>
      <c r="B6" s="35"/>
      <c r="C6" s="35"/>
      <c r="D6" s="35"/>
      <c r="E6" s="35"/>
      <c r="F6" s="35"/>
      <c r="G6" s="35"/>
    </row>
    <row r="7" spans="1:7" x14ac:dyDescent="0.25">
      <c r="A7" s="35"/>
      <c r="B7" s="35"/>
      <c r="C7" s="35"/>
      <c r="D7" s="35"/>
      <c r="E7" s="35"/>
      <c r="F7" s="35"/>
      <c r="G7" s="35"/>
    </row>
    <row r="8" spans="1:7" x14ac:dyDescent="0.25">
      <c r="A8" s="35"/>
      <c r="B8" s="35"/>
      <c r="C8" s="35"/>
      <c r="D8" s="35"/>
      <c r="E8" s="35"/>
      <c r="F8" s="35"/>
      <c r="G8" s="35"/>
    </row>
    <row r="9" spans="1:7" x14ac:dyDescent="0.25">
      <c r="A9" s="35"/>
      <c r="B9" s="35"/>
      <c r="C9" s="35"/>
      <c r="D9" s="35"/>
      <c r="E9" s="35"/>
      <c r="F9" s="35"/>
      <c r="G9" s="35"/>
    </row>
    <row r="10" spans="1:7" hidden="1" x14ac:dyDescent="0.25">
      <c r="A10" s="35"/>
      <c r="B10" s="35"/>
      <c r="C10" s="35"/>
      <c r="D10" s="35"/>
      <c r="E10" s="35"/>
      <c r="F10" s="35"/>
      <c r="G10" s="35"/>
    </row>
    <row r="11" spans="1:7" hidden="1" x14ac:dyDescent="0.25">
      <c r="A11" s="35"/>
      <c r="B11" s="35"/>
      <c r="C11" s="35"/>
      <c r="D11" s="35"/>
      <c r="E11" s="35"/>
      <c r="F11" s="35"/>
      <c r="G11" s="35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6" t="s">
        <v>0</v>
      </c>
      <c r="B13" s="36"/>
      <c r="C13" s="36"/>
      <c r="D13" s="36"/>
      <c r="E13" s="36"/>
      <c r="F13" s="36"/>
      <c r="G13" s="36"/>
    </row>
    <row r="14" spans="1:7" ht="18" x14ac:dyDescent="0.25">
      <c r="A14" s="37" t="s">
        <v>1</v>
      </c>
      <c r="B14" s="37"/>
      <c r="C14" s="37"/>
      <c r="D14" s="37"/>
      <c r="E14" s="37"/>
      <c r="F14" s="37"/>
      <c r="G14" s="37"/>
    </row>
    <row r="15" spans="1:7" ht="18" x14ac:dyDescent="0.25">
      <c r="A15" s="37" t="s">
        <v>81</v>
      </c>
      <c r="B15" s="37"/>
      <c r="C15" s="37"/>
      <c r="D15" s="37"/>
      <c r="E15" s="37"/>
      <c r="F15" s="37"/>
      <c r="G15" s="37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38"/>
      <c r="B17" s="41" t="s">
        <v>3</v>
      </c>
      <c r="C17" s="42"/>
      <c r="D17" s="42"/>
      <c r="E17" s="42">
        <v>103800735</v>
      </c>
      <c r="F17" s="42"/>
      <c r="G17" s="43"/>
    </row>
    <row r="18" spans="1:9" ht="16.5" x14ac:dyDescent="0.25">
      <c r="A18" s="39"/>
      <c r="B18" s="44"/>
      <c r="C18" s="45"/>
      <c r="D18" s="3"/>
      <c r="E18" s="46" t="s">
        <v>4</v>
      </c>
      <c r="F18" s="47"/>
      <c r="G18" s="4">
        <v>149643.41</v>
      </c>
      <c r="I18" s="5"/>
    </row>
    <row r="19" spans="1:9" ht="50.25" thickBot="1" x14ac:dyDescent="0.3">
      <c r="A19" s="40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3" t="s">
        <v>12</v>
      </c>
      <c r="C28" s="33"/>
      <c r="D28" s="33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4" t="s">
        <v>15</v>
      </c>
      <c r="G35" s="34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43A4-F77D-4BB0-94A1-14F12833D29C}">
  <dimension ref="A1:H39"/>
  <sheetViews>
    <sheetView view="pageBreakPreview" zoomScale="60" zoomScaleNormal="100" workbookViewId="0">
      <selection activeCell="M36" sqref="M3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1.85546875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6" ht="12.75" customHeight="1" x14ac:dyDescent="0.25"/>
    <row r="6" spans="1:6" x14ac:dyDescent="0.25">
      <c r="A6" s="35"/>
      <c r="B6" s="35"/>
      <c r="C6" s="35"/>
      <c r="D6" s="35"/>
      <c r="E6" s="35"/>
      <c r="F6" s="35"/>
    </row>
    <row r="7" spans="1:6" x14ac:dyDescent="0.25">
      <c r="A7" s="35"/>
      <c r="B7" s="35"/>
      <c r="C7" s="35"/>
      <c r="D7" s="35"/>
      <c r="E7" s="35"/>
      <c r="F7" s="35"/>
    </row>
    <row r="8" spans="1:6" x14ac:dyDescent="0.25">
      <c r="A8" s="35"/>
      <c r="B8" s="35"/>
      <c r="C8" s="35"/>
      <c r="D8" s="35"/>
      <c r="E8" s="35"/>
      <c r="F8" s="35"/>
    </row>
    <row r="9" spans="1:6" x14ac:dyDescent="0.25">
      <c r="A9" s="35"/>
      <c r="B9" s="35"/>
      <c r="C9" s="35"/>
      <c r="D9" s="35"/>
      <c r="E9" s="35"/>
      <c r="F9" s="35"/>
    </row>
    <row r="10" spans="1:6" hidden="1" x14ac:dyDescent="0.25">
      <c r="A10" s="35"/>
      <c r="B10" s="35"/>
      <c r="C10" s="35"/>
      <c r="D10" s="35"/>
      <c r="E10" s="35"/>
      <c r="F10" s="35"/>
    </row>
    <row r="11" spans="1:6" hidden="1" x14ac:dyDescent="0.25">
      <c r="A11" s="35"/>
      <c r="B11" s="35"/>
      <c r="C11" s="35"/>
      <c r="D11" s="35"/>
      <c r="E11" s="35"/>
      <c r="F11" s="35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36"/>
      <c r="B13" s="36"/>
      <c r="C13" s="36"/>
      <c r="D13" s="36"/>
      <c r="E13" s="36"/>
      <c r="F13" s="36"/>
    </row>
    <row r="14" spans="1:6" ht="18" x14ac:dyDescent="0.25">
      <c r="A14" s="37"/>
      <c r="B14" s="37"/>
      <c r="C14" s="37"/>
      <c r="D14" s="37"/>
      <c r="E14" s="37"/>
      <c r="F14" s="37"/>
    </row>
    <row r="15" spans="1:6" ht="18" x14ac:dyDescent="0.25">
      <c r="A15" s="37"/>
      <c r="B15" s="37"/>
      <c r="C15" s="37"/>
      <c r="D15" s="37"/>
      <c r="E15" s="37"/>
      <c r="F15" s="37"/>
    </row>
    <row r="16" spans="1:6" ht="15.75" thickBot="1" x14ac:dyDescent="0.3">
      <c r="A16" s="2"/>
      <c r="B16" s="2"/>
      <c r="C16" s="2"/>
      <c r="D16" s="2"/>
      <c r="E16" s="2"/>
      <c r="F16" s="2"/>
    </row>
    <row r="17" spans="1:8" ht="16.5" x14ac:dyDescent="0.25">
      <c r="A17" s="41" t="s">
        <v>3</v>
      </c>
      <c r="B17" s="42"/>
      <c r="C17" s="42"/>
      <c r="D17" s="42">
        <v>103800735</v>
      </c>
      <c r="E17" s="42"/>
      <c r="F17" s="43"/>
    </row>
    <row r="18" spans="1:8" ht="16.5" x14ac:dyDescent="0.25">
      <c r="A18" s="44"/>
      <c r="B18" s="45"/>
      <c r="C18" s="3"/>
      <c r="D18" s="46" t="s">
        <v>4</v>
      </c>
      <c r="E18" s="47"/>
      <c r="F18" s="4">
        <v>111560.86</v>
      </c>
      <c r="H18" s="5"/>
    </row>
    <row r="19" spans="1:8" ht="37.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80</v>
      </c>
      <c r="B20" s="14">
        <v>1991</v>
      </c>
      <c r="C20" s="15" t="s">
        <v>79</v>
      </c>
      <c r="D20" s="16"/>
      <c r="E20" s="17">
        <v>0</v>
      </c>
      <c r="F20" s="18">
        <v>111560.86</v>
      </c>
    </row>
    <row r="21" spans="1:8" ht="20.100000000000001" customHeight="1" x14ac:dyDescent="0.25">
      <c r="A21" s="23" t="s">
        <v>64</v>
      </c>
      <c r="B21" s="14">
        <v>1974</v>
      </c>
      <c r="C21" s="15" t="s">
        <v>90</v>
      </c>
      <c r="D21" s="16">
        <v>3088</v>
      </c>
      <c r="E21" s="17"/>
      <c r="F21" s="18">
        <f>F20-E21+D21</f>
        <v>114648.86</v>
      </c>
    </row>
    <row r="22" spans="1:8" ht="20.100000000000001" customHeight="1" x14ac:dyDescent="0.25">
      <c r="A22" s="23" t="s">
        <v>64</v>
      </c>
      <c r="B22" s="14">
        <v>1975</v>
      </c>
      <c r="C22" s="15" t="s">
        <v>82</v>
      </c>
      <c r="D22" s="16">
        <v>6075</v>
      </c>
      <c r="E22" s="17"/>
      <c r="F22" s="18">
        <f>F21-E22+D22</f>
        <v>120723.86</v>
      </c>
    </row>
    <row r="23" spans="1:8" ht="20.100000000000001" customHeight="1" x14ac:dyDescent="0.25">
      <c r="A23" s="23" t="s">
        <v>83</v>
      </c>
      <c r="B23" s="14">
        <v>1992</v>
      </c>
      <c r="C23" s="15" t="s">
        <v>84</v>
      </c>
      <c r="D23" s="16"/>
      <c r="E23" s="17">
        <v>22623.26</v>
      </c>
      <c r="F23" s="18">
        <f>F22-E23</f>
        <v>98100.6</v>
      </c>
    </row>
    <row r="24" spans="1:8" ht="20.100000000000001" customHeight="1" x14ac:dyDescent="0.25">
      <c r="A24" s="23" t="s">
        <v>85</v>
      </c>
      <c r="B24" s="14">
        <v>1993</v>
      </c>
      <c r="C24" s="15" t="s">
        <v>31</v>
      </c>
      <c r="D24" s="16"/>
      <c r="E24" s="17">
        <v>8454.25</v>
      </c>
      <c r="F24" s="18">
        <f>F23-E24</f>
        <v>89646.35</v>
      </c>
    </row>
    <row r="25" spans="1:8" ht="20.100000000000001" customHeight="1" x14ac:dyDescent="0.25">
      <c r="A25" s="23" t="s">
        <v>86</v>
      </c>
      <c r="B25" s="14">
        <v>216</v>
      </c>
      <c r="C25" s="15" t="s">
        <v>87</v>
      </c>
      <c r="D25" s="16">
        <v>247187.82</v>
      </c>
      <c r="E25" s="17">
        <v>0</v>
      </c>
      <c r="F25" s="18">
        <f>F24-E25+D25</f>
        <v>336834.17000000004</v>
      </c>
    </row>
    <row r="26" spans="1:8" ht="20.100000000000001" customHeight="1" x14ac:dyDescent="0.25">
      <c r="A26" s="23" t="s">
        <v>88</v>
      </c>
      <c r="B26" s="14">
        <v>1994</v>
      </c>
      <c r="C26" s="15" t="s">
        <v>82</v>
      </c>
      <c r="D26" s="16"/>
      <c r="E26" s="17">
        <v>6075</v>
      </c>
      <c r="F26" s="18">
        <f>F25-E26</f>
        <v>330759.17000000004</v>
      </c>
    </row>
    <row r="27" spans="1:8" ht="20.100000000000001" customHeight="1" x14ac:dyDescent="0.25">
      <c r="A27" s="23" t="s">
        <v>88</v>
      </c>
      <c r="B27" s="14">
        <v>1995</v>
      </c>
      <c r="C27" s="15" t="s">
        <v>90</v>
      </c>
      <c r="D27" s="16"/>
      <c r="E27" s="17">
        <v>3088.8</v>
      </c>
      <c r="F27" s="18">
        <f>F26-E27</f>
        <v>327670.37000000005</v>
      </c>
    </row>
    <row r="28" spans="1:8" ht="20.100000000000001" customHeight="1" x14ac:dyDescent="0.25">
      <c r="A28" s="23" t="s">
        <v>88</v>
      </c>
      <c r="B28" s="14">
        <v>1996</v>
      </c>
      <c r="C28" s="15" t="s">
        <v>89</v>
      </c>
      <c r="D28" s="16"/>
      <c r="E28" s="17">
        <v>21000</v>
      </c>
      <c r="F28" s="18">
        <f>F27-E28</f>
        <v>306670.37000000005</v>
      </c>
    </row>
    <row r="29" spans="1:8" ht="16.5" x14ac:dyDescent="0.25">
      <c r="A29" s="33" t="s">
        <v>12</v>
      </c>
      <c r="B29" s="33"/>
      <c r="C29" s="33"/>
      <c r="D29" s="20">
        <f>SUM(D20:D28)</f>
        <v>256350.82</v>
      </c>
      <c r="E29" s="20">
        <f>SUM(E20:E28)</f>
        <v>61241.31</v>
      </c>
      <c r="F29" s="21">
        <f>F28</f>
        <v>306670.37000000005</v>
      </c>
      <c r="G29" t="s">
        <v>13</v>
      </c>
    </row>
    <row r="30" spans="1:8" ht="21" x14ac:dyDescent="0.35">
      <c r="A30" s="27" t="s">
        <v>94</v>
      </c>
      <c r="B30" s="28"/>
      <c r="C30" s="29"/>
      <c r="D30" s="29"/>
    </row>
    <row r="36" spans="1:6" ht="16.5" x14ac:dyDescent="0.25">
      <c r="A36" s="30" t="s">
        <v>97</v>
      </c>
      <c r="B36" s="30"/>
      <c r="E36" s="50" t="s">
        <v>95</v>
      </c>
      <c r="F36" s="50"/>
    </row>
    <row r="37" spans="1:6" ht="16.5" x14ac:dyDescent="0.25">
      <c r="A37" s="31" t="s">
        <v>96</v>
      </c>
      <c r="B37" s="31"/>
      <c r="E37" s="32" t="s">
        <v>17</v>
      </c>
      <c r="F37" s="32"/>
    </row>
    <row r="39" spans="1:6" ht="15" customHeight="1" x14ac:dyDescent="0.25"/>
  </sheetData>
  <mergeCells count="10">
    <mergeCell ref="A29:C29"/>
    <mergeCell ref="E36:F36"/>
    <mergeCell ref="A6:F11"/>
    <mergeCell ref="A13:F13"/>
    <mergeCell ref="A14:F14"/>
    <mergeCell ref="A15:F15"/>
    <mergeCell ref="A17:C17"/>
    <mergeCell ref="D17:F17"/>
    <mergeCell ref="A18:B18"/>
    <mergeCell ref="D18:E18"/>
  </mergeCells>
  <pageMargins left="0.98425196850393704" right="0.70866141732283472" top="0.74803149606299213" bottom="0.74803149606299213" header="0.31496062992125984" footer="0.31496062992125984"/>
  <pageSetup scale="50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3C9F-146A-4397-B7A0-76D884BB1A96}">
  <dimension ref="A1:H38"/>
  <sheetViews>
    <sheetView view="pageBreakPreview" zoomScale="60" zoomScaleNormal="100" workbookViewId="0">
      <selection activeCell="F21" sqref="F21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5"/>
      <c r="B6" s="35"/>
      <c r="C6" s="35"/>
      <c r="D6" s="35"/>
      <c r="E6" s="35"/>
      <c r="F6" s="35"/>
    </row>
    <row r="7" spans="1:7" x14ac:dyDescent="0.25">
      <c r="A7" s="35"/>
      <c r="B7" s="35"/>
      <c r="C7" s="35"/>
      <c r="D7" s="35"/>
      <c r="E7" s="35"/>
      <c r="F7" s="35"/>
    </row>
    <row r="8" spans="1:7" x14ac:dyDescent="0.25">
      <c r="A8" s="35"/>
      <c r="B8" s="35"/>
      <c r="C8" s="35"/>
      <c r="D8" s="35"/>
      <c r="E8" s="35"/>
      <c r="F8" s="35"/>
    </row>
    <row r="9" spans="1:7" x14ac:dyDescent="0.25">
      <c r="A9" s="35"/>
      <c r="B9" s="35"/>
      <c r="C9" s="35"/>
      <c r="D9" s="35"/>
      <c r="E9" s="35"/>
      <c r="F9" s="35"/>
    </row>
    <row r="10" spans="1:7" hidden="1" x14ac:dyDescent="0.25">
      <c r="A10" s="35"/>
      <c r="B10" s="35"/>
      <c r="C10" s="35"/>
      <c r="D10" s="35"/>
      <c r="E10" s="35"/>
      <c r="F10" s="35"/>
    </row>
    <row r="11" spans="1:7" hidden="1" x14ac:dyDescent="0.25">
      <c r="A11" s="35"/>
      <c r="B11" s="35"/>
      <c r="C11" s="35"/>
      <c r="D11" s="35"/>
      <c r="E11" s="35"/>
      <c r="F11" s="35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6"/>
      <c r="B13" s="36"/>
      <c r="C13" s="36"/>
      <c r="D13" s="36"/>
      <c r="E13" s="36"/>
      <c r="F13" s="36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6" t="s">
        <v>0</v>
      </c>
      <c r="B15" s="36"/>
      <c r="C15" s="36"/>
      <c r="D15" s="36"/>
      <c r="E15" s="36"/>
      <c r="F15" s="36"/>
      <c r="G15" s="36"/>
    </row>
    <row r="16" spans="1:7" ht="18" x14ac:dyDescent="0.25">
      <c r="A16" s="37" t="s">
        <v>1</v>
      </c>
      <c r="B16" s="37"/>
      <c r="C16" s="37"/>
      <c r="D16" s="37"/>
      <c r="E16" s="37"/>
      <c r="F16" s="37"/>
      <c r="G16" s="37"/>
    </row>
    <row r="17" spans="1:8" ht="18" x14ac:dyDescent="0.25">
      <c r="A17" s="37" t="s">
        <v>105</v>
      </c>
      <c r="B17" s="37"/>
      <c r="C17" s="37"/>
      <c r="D17" s="37"/>
      <c r="E17" s="37"/>
      <c r="F17" s="37"/>
      <c r="G17" s="37"/>
    </row>
    <row r="18" spans="1:8" ht="16.5" x14ac:dyDescent="0.25">
      <c r="A18" s="44"/>
      <c r="B18" s="45"/>
      <c r="C18" s="3"/>
      <c r="D18" s="46" t="s">
        <v>4</v>
      </c>
      <c r="E18" s="47"/>
      <c r="F18" s="4">
        <v>306670.37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88</v>
      </c>
      <c r="B20" s="14">
        <v>1996</v>
      </c>
      <c r="C20" s="15" t="s">
        <v>89</v>
      </c>
      <c r="D20" s="16"/>
      <c r="E20" s="17">
        <v>0</v>
      </c>
      <c r="F20" s="18">
        <v>306670.37</v>
      </c>
    </row>
    <row r="21" spans="1:8" ht="20.100000000000001" customHeight="1" x14ac:dyDescent="0.25">
      <c r="A21" s="23" t="s">
        <v>98</v>
      </c>
      <c r="B21" s="14">
        <v>1997</v>
      </c>
      <c r="C21" s="15" t="s">
        <v>99</v>
      </c>
      <c r="D21" s="16"/>
      <c r="E21" s="17">
        <v>24917.52</v>
      </c>
      <c r="F21" s="18">
        <f>F20-E21+D21</f>
        <v>281752.84999999998</v>
      </c>
    </row>
    <row r="22" spans="1:8" ht="20.100000000000001" customHeight="1" x14ac:dyDescent="0.25">
      <c r="A22" s="23" t="s">
        <v>100</v>
      </c>
      <c r="B22" s="14">
        <v>1998</v>
      </c>
      <c r="C22" s="15" t="s">
        <v>20</v>
      </c>
      <c r="D22" s="16"/>
      <c r="E22" s="17">
        <v>6788</v>
      </c>
      <c r="F22" s="18">
        <f>F21-E22+D22</f>
        <v>274964.84999999998</v>
      </c>
    </row>
    <row r="23" spans="1:8" ht="20.100000000000001" customHeight="1" x14ac:dyDescent="0.25">
      <c r="A23" s="23" t="s">
        <v>100</v>
      </c>
      <c r="B23" s="14">
        <v>1999</v>
      </c>
      <c r="C23" s="15" t="s">
        <v>50</v>
      </c>
      <c r="D23" s="16"/>
      <c r="E23" s="17">
        <v>3088.8</v>
      </c>
      <c r="F23" s="18">
        <f>F22-E23</f>
        <v>271876.05</v>
      </c>
    </row>
    <row r="24" spans="1:8" ht="20.100000000000001" customHeight="1" x14ac:dyDescent="0.25">
      <c r="A24" s="23" t="s">
        <v>101</v>
      </c>
      <c r="B24" s="14">
        <v>218</v>
      </c>
      <c r="C24" s="15" t="s">
        <v>106</v>
      </c>
      <c r="D24" s="16"/>
      <c r="E24" s="17">
        <v>500</v>
      </c>
      <c r="F24" s="18">
        <f>F23-E24</f>
        <v>271376.05</v>
      </c>
    </row>
    <row r="25" spans="1:8" ht="20.100000000000001" customHeight="1" x14ac:dyDescent="0.25">
      <c r="A25" s="23" t="s">
        <v>101</v>
      </c>
      <c r="B25" s="14">
        <v>2000</v>
      </c>
      <c r="C25" s="15" t="s">
        <v>102</v>
      </c>
      <c r="D25" s="16"/>
      <c r="E25" s="17">
        <v>48000</v>
      </c>
      <c r="F25" s="18">
        <f>F24-E25+D25</f>
        <v>223376.05</v>
      </c>
    </row>
    <row r="26" spans="1:8" ht="20.100000000000001" customHeight="1" x14ac:dyDescent="0.25">
      <c r="A26" s="23" t="s">
        <v>101</v>
      </c>
      <c r="B26" s="14">
        <v>2001</v>
      </c>
      <c r="C26" s="15" t="s">
        <v>102</v>
      </c>
      <c r="D26" s="16"/>
      <c r="E26" s="17">
        <v>9000</v>
      </c>
      <c r="F26" s="18">
        <f>F25-E26</f>
        <v>214376.05</v>
      </c>
    </row>
    <row r="27" spans="1:8" ht="20.100000000000001" customHeight="1" x14ac:dyDescent="0.25">
      <c r="A27" s="23" t="s">
        <v>103</v>
      </c>
      <c r="B27" s="14">
        <v>217</v>
      </c>
      <c r="C27" s="15" t="s">
        <v>104</v>
      </c>
      <c r="D27" s="16"/>
      <c r="E27" s="17">
        <v>500</v>
      </c>
      <c r="F27" s="18">
        <f>F26-E27</f>
        <v>213876.05</v>
      </c>
    </row>
    <row r="28" spans="1:8" ht="16.5" x14ac:dyDescent="0.25">
      <c r="A28" s="33" t="s">
        <v>12</v>
      </c>
      <c r="B28" s="33"/>
      <c r="C28" s="33"/>
      <c r="D28" s="20">
        <f>SUM(D20:D27)</f>
        <v>0</v>
      </c>
      <c r="E28" s="20">
        <f>SUM(E20:E27)</f>
        <v>92794.32</v>
      </c>
      <c r="F28" s="21">
        <f>F27</f>
        <v>213876.05</v>
      </c>
      <c r="G28" t="s">
        <v>13</v>
      </c>
    </row>
    <row r="29" spans="1:8" ht="21" x14ac:dyDescent="0.35">
      <c r="A29" s="27"/>
      <c r="B29" s="28"/>
      <c r="C29" s="29"/>
      <c r="D29" s="29"/>
    </row>
    <row r="35" spans="1:6" ht="16.5" x14ac:dyDescent="0.25">
      <c r="A35" s="30" t="s">
        <v>97</v>
      </c>
      <c r="B35" s="30"/>
      <c r="E35" s="50" t="s">
        <v>95</v>
      </c>
      <c r="F35" s="50"/>
    </row>
    <row r="36" spans="1:6" ht="16.5" x14ac:dyDescent="0.25">
      <c r="A36" s="31" t="s">
        <v>96</v>
      </c>
      <c r="B36" s="31"/>
      <c r="E36" s="32" t="s">
        <v>17</v>
      </c>
      <c r="F36" s="32"/>
    </row>
    <row r="38" spans="1:6" ht="15" customHeight="1" x14ac:dyDescent="0.25"/>
  </sheetData>
  <mergeCells count="9">
    <mergeCell ref="E35:F35"/>
    <mergeCell ref="A15:G15"/>
    <mergeCell ref="A16:G16"/>
    <mergeCell ref="A17:G17"/>
    <mergeCell ref="A6:F11"/>
    <mergeCell ref="A13:F13"/>
    <mergeCell ref="A18:B18"/>
    <mergeCell ref="D18:E18"/>
    <mergeCell ref="A28:C28"/>
  </mergeCells>
  <pageMargins left="0.78740157480314965" right="0" top="0.74803149606299213" bottom="0.74803149606299213" header="0.31496062992125984" footer="0.31496062992125984"/>
  <pageSetup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1AF3-B6BE-47AE-83F1-703E22C1590B}">
  <dimension ref="A1:H35"/>
  <sheetViews>
    <sheetView topLeftCell="A4" zoomScaleNormal="100" workbookViewId="0">
      <selection activeCell="C38" sqref="C38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5"/>
      <c r="B6" s="35"/>
      <c r="C6" s="35"/>
      <c r="D6" s="35"/>
      <c r="E6" s="35"/>
      <c r="F6" s="35"/>
    </row>
    <row r="7" spans="1:7" x14ac:dyDescent="0.25">
      <c r="A7" s="35"/>
      <c r="B7" s="35"/>
      <c r="C7" s="35"/>
      <c r="D7" s="35"/>
      <c r="E7" s="35"/>
      <c r="F7" s="35"/>
    </row>
    <row r="8" spans="1:7" x14ac:dyDescent="0.25">
      <c r="A8" s="35"/>
      <c r="B8" s="35"/>
      <c r="C8" s="35"/>
      <c r="D8" s="35"/>
      <c r="E8" s="35"/>
      <c r="F8" s="35"/>
    </row>
    <row r="9" spans="1:7" x14ac:dyDescent="0.25">
      <c r="A9" s="35"/>
      <c r="B9" s="35"/>
      <c r="C9" s="35"/>
      <c r="D9" s="35"/>
      <c r="E9" s="35"/>
      <c r="F9" s="35"/>
    </row>
    <row r="10" spans="1:7" hidden="1" x14ac:dyDescent="0.25">
      <c r="A10" s="35"/>
      <c r="B10" s="35"/>
      <c r="C10" s="35"/>
      <c r="D10" s="35"/>
      <c r="E10" s="35"/>
      <c r="F10" s="35"/>
    </row>
    <row r="11" spans="1:7" hidden="1" x14ac:dyDescent="0.25">
      <c r="A11" s="35"/>
      <c r="B11" s="35"/>
      <c r="C11" s="35"/>
      <c r="D11" s="35"/>
      <c r="E11" s="35"/>
      <c r="F11" s="35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6"/>
      <c r="B13" s="36"/>
      <c r="C13" s="36"/>
      <c r="D13" s="36"/>
      <c r="E13" s="36"/>
      <c r="F13" s="36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6" t="s">
        <v>107</v>
      </c>
      <c r="B15" s="36"/>
      <c r="C15" s="36"/>
      <c r="D15" s="36"/>
      <c r="E15" s="36"/>
      <c r="F15" s="36"/>
      <c r="G15" s="36"/>
    </row>
    <row r="16" spans="1:7" ht="18" x14ac:dyDescent="0.25">
      <c r="A16" s="37" t="s">
        <v>1</v>
      </c>
      <c r="B16" s="37"/>
      <c r="C16" s="37"/>
      <c r="D16" s="37"/>
      <c r="E16" s="37"/>
      <c r="F16" s="37"/>
      <c r="G16" s="37"/>
    </row>
    <row r="17" spans="1:8" ht="18" x14ac:dyDescent="0.25">
      <c r="A17" s="37" t="s">
        <v>112</v>
      </c>
      <c r="B17" s="37"/>
      <c r="C17" s="37"/>
      <c r="D17" s="37"/>
      <c r="E17" s="37"/>
      <c r="F17" s="37"/>
      <c r="G17" s="37"/>
    </row>
    <row r="18" spans="1:8" ht="16.5" x14ac:dyDescent="0.25">
      <c r="A18" s="44"/>
      <c r="B18" s="45"/>
      <c r="C18" s="3"/>
      <c r="D18" s="46" t="s">
        <v>4</v>
      </c>
      <c r="E18" s="47"/>
      <c r="F18" s="4">
        <v>213876.05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103</v>
      </c>
      <c r="B20" s="14">
        <v>217</v>
      </c>
      <c r="C20" s="15" t="s">
        <v>104</v>
      </c>
      <c r="D20" s="16"/>
      <c r="E20" s="17">
        <v>0</v>
      </c>
      <c r="F20" s="18">
        <v>213876.05</v>
      </c>
    </row>
    <row r="21" spans="1:8" ht="20.100000000000001" customHeight="1" x14ac:dyDescent="0.25">
      <c r="A21" s="23" t="s">
        <v>110</v>
      </c>
      <c r="B21" s="14">
        <v>2002</v>
      </c>
      <c r="C21" s="15" t="s">
        <v>111</v>
      </c>
      <c r="D21" s="16"/>
      <c r="E21" s="17">
        <v>12463.85</v>
      </c>
      <c r="F21" s="18">
        <f>F20-E21</f>
        <v>201412.19999999998</v>
      </c>
    </row>
    <row r="22" spans="1:8" ht="20.100000000000001" customHeight="1" x14ac:dyDescent="0.25">
      <c r="A22" s="23" t="s">
        <v>109</v>
      </c>
      <c r="B22" s="14">
        <v>2003</v>
      </c>
      <c r="C22" s="15" t="s">
        <v>84</v>
      </c>
      <c r="D22" s="16"/>
      <c r="E22" s="17">
        <v>24815.38</v>
      </c>
      <c r="F22" s="18">
        <f>F21-E22</f>
        <v>176596.81999999998</v>
      </c>
    </row>
    <row r="23" spans="1:8" ht="20.100000000000001" customHeight="1" x14ac:dyDescent="0.25">
      <c r="A23" s="23" t="s">
        <v>108</v>
      </c>
      <c r="B23" s="14">
        <v>2004</v>
      </c>
      <c r="C23" s="15" t="s">
        <v>50</v>
      </c>
      <c r="D23" s="16"/>
      <c r="E23" s="17">
        <v>3088.8</v>
      </c>
      <c r="F23" s="18">
        <f>F22-E23</f>
        <v>173508.02</v>
      </c>
    </row>
    <row r="24" spans="1:8" ht="20.100000000000001" customHeight="1" x14ac:dyDescent="0.25">
      <c r="A24" s="23" t="s">
        <v>108</v>
      </c>
      <c r="B24" s="14">
        <v>2005</v>
      </c>
      <c r="C24" s="15" t="s">
        <v>20</v>
      </c>
      <c r="D24" s="16"/>
      <c r="E24" s="17">
        <v>6075</v>
      </c>
      <c r="F24" s="18">
        <f>F23-E24</f>
        <v>167433.01999999999</v>
      </c>
    </row>
    <row r="25" spans="1:8" ht="16.5" x14ac:dyDescent="0.25">
      <c r="A25" s="33" t="s">
        <v>12</v>
      </c>
      <c r="B25" s="33"/>
      <c r="C25" s="33"/>
      <c r="D25" s="20">
        <f>SUM(D20:D24)</f>
        <v>0</v>
      </c>
      <c r="E25" s="20">
        <f>SUM(E20:E24)</f>
        <v>46443.030000000006</v>
      </c>
      <c r="F25" s="21">
        <f>F24</f>
        <v>167433.01999999999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0" t="s">
        <v>95</v>
      </c>
      <c r="F32" s="50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24BF-B12E-4934-B915-1339E4027E10}">
  <dimension ref="A1:H35"/>
  <sheetViews>
    <sheetView view="pageBreakPreview" topLeftCell="A4" zoomScale="60" zoomScaleNormal="100" workbookViewId="0">
      <selection activeCell="F63" sqref="F62:F63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5"/>
      <c r="B6" s="35"/>
      <c r="C6" s="35"/>
      <c r="D6" s="35"/>
      <c r="E6" s="35"/>
      <c r="F6" s="35"/>
    </row>
    <row r="7" spans="1:7" x14ac:dyDescent="0.25">
      <c r="A7" s="35"/>
      <c r="B7" s="35"/>
      <c r="C7" s="35"/>
      <c r="D7" s="35"/>
      <c r="E7" s="35"/>
      <c r="F7" s="35"/>
    </row>
    <row r="8" spans="1:7" x14ac:dyDescent="0.25">
      <c r="A8" s="35"/>
      <c r="B8" s="35"/>
      <c r="C8" s="35"/>
      <c r="D8" s="35"/>
      <c r="E8" s="35"/>
      <c r="F8" s="35"/>
    </row>
    <row r="9" spans="1:7" x14ac:dyDescent="0.25">
      <c r="A9" s="35"/>
      <c r="B9" s="35"/>
      <c r="C9" s="35"/>
      <c r="D9" s="35"/>
      <c r="E9" s="35"/>
      <c r="F9" s="35"/>
    </row>
    <row r="10" spans="1:7" hidden="1" x14ac:dyDescent="0.25">
      <c r="A10" s="35"/>
      <c r="B10" s="35"/>
      <c r="C10" s="35"/>
      <c r="D10" s="35"/>
      <c r="E10" s="35"/>
      <c r="F10" s="35"/>
    </row>
    <row r="11" spans="1:7" hidden="1" x14ac:dyDescent="0.25">
      <c r="A11" s="35"/>
      <c r="B11" s="35"/>
      <c r="C11" s="35"/>
      <c r="D11" s="35"/>
      <c r="E11" s="35"/>
      <c r="F11" s="35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6"/>
      <c r="B13" s="36"/>
      <c r="C13" s="36"/>
      <c r="D13" s="36"/>
      <c r="E13" s="36"/>
      <c r="F13" s="36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6" t="s">
        <v>107</v>
      </c>
      <c r="B15" s="36"/>
      <c r="C15" s="36"/>
      <c r="D15" s="36"/>
      <c r="E15" s="36"/>
      <c r="F15" s="36"/>
      <c r="G15" s="36"/>
    </row>
    <row r="16" spans="1:7" ht="18" x14ac:dyDescent="0.25">
      <c r="A16" s="37" t="s">
        <v>1</v>
      </c>
      <c r="B16" s="37"/>
      <c r="C16" s="37"/>
      <c r="D16" s="37"/>
      <c r="E16" s="37"/>
      <c r="F16" s="37"/>
      <c r="G16" s="37"/>
    </row>
    <row r="17" spans="1:8" ht="18" x14ac:dyDescent="0.25">
      <c r="A17" s="37" t="s">
        <v>114</v>
      </c>
      <c r="B17" s="37"/>
      <c r="C17" s="37"/>
      <c r="D17" s="37"/>
      <c r="E17" s="37"/>
      <c r="F17" s="37"/>
      <c r="G17" s="37"/>
    </row>
    <row r="18" spans="1:8" ht="16.5" x14ac:dyDescent="0.25">
      <c r="A18" s="44"/>
      <c r="B18" s="45"/>
      <c r="C18" s="3"/>
      <c r="D18" s="46" t="s">
        <v>4</v>
      </c>
      <c r="E18" s="47"/>
      <c r="F18" s="4">
        <v>167433.01999999999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108</v>
      </c>
      <c r="B20" s="14">
        <v>2005</v>
      </c>
      <c r="C20" s="15" t="s">
        <v>20</v>
      </c>
      <c r="D20" s="16"/>
      <c r="E20" s="17">
        <v>0</v>
      </c>
      <c r="F20" s="18">
        <v>167433.01999999999</v>
      </c>
    </row>
    <row r="21" spans="1:8" ht="20.100000000000001" customHeight="1" x14ac:dyDescent="0.25">
      <c r="A21" s="23" t="s">
        <v>113</v>
      </c>
      <c r="B21" s="14">
        <v>2006</v>
      </c>
      <c r="C21" s="15" t="s">
        <v>84</v>
      </c>
      <c r="D21" s="16"/>
      <c r="E21" s="17">
        <v>24955.49</v>
      </c>
      <c r="F21" s="18">
        <f>F20-E21</f>
        <v>142477.53</v>
      </c>
    </row>
    <row r="22" spans="1:8" ht="20.100000000000001" customHeight="1" x14ac:dyDescent="0.25">
      <c r="A22" s="23" t="s">
        <v>113</v>
      </c>
      <c r="B22" s="14">
        <v>2007</v>
      </c>
      <c r="C22" s="15" t="s">
        <v>20</v>
      </c>
      <c r="D22" s="16"/>
      <c r="E22" s="17">
        <v>0</v>
      </c>
      <c r="F22" s="18">
        <f>F21-E22</f>
        <v>142477.53</v>
      </c>
    </row>
    <row r="23" spans="1:8" ht="20.100000000000001" customHeight="1" x14ac:dyDescent="0.25">
      <c r="A23" s="23" t="s">
        <v>113</v>
      </c>
      <c r="B23" s="14">
        <v>2008</v>
      </c>
      <c r="C23" s="15" t="s">
        <v>50</v>
      </c>
      <c r="D23" s="16"/>
      <c r="E23" s="17">
        <v>3088.8</v>
      </c>
      <c r="F23" s="18">
        <f>F22-E23</f>
        <v>139388.73000000001</v>
      </c>
    </row>
    <row r="24" spans="1:8" ht="20.100000000000001" customHeight="1" x14ac:dyDescent="0.25">
      <c r="A24" s="23" t="s">
        <v>113</v>
      </c>
      <c r="B24" s="14">
        <v>2009</v>
      </c>
      <c r="C24" s="15" t="s">
        <v>20</v>
      </c>
      <c r="D24" s="16"/>
      <c r="E24" s="17">
        <v>6788</v>
      </c>
      <c r="F24" s="18">
        <f>F23-E24</f>
        <v>132600.73000000001</v>
      </c>
    </row>
    <row r="25" spans="1:8" ht="16.5" x14ac:dyDescent="0.25">
      <c r="A25" s="33" t="s">
        <v>12</v>
      </c>
      <c r="B25" s="33"/>
      <c r="C25" s="33"/>
      <c r="D25" s="20">
        <f>SUM(D20:D24)</f>
        <v>0</v>
      </c>
      <c r="E25" s="20">
        <f>SUM(E20:E24)</f>
        <v>34832.29</v>
      </c>
      <c r="F25" s="21">
        <f>F24</f>
        <v>132600.73000000001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0" t="s">
        <v>95</v>
      </c>
      <c r="F32" s="50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8341-00DB-4269-9570-39BE9AF3D4B8}">
  <sheetPr>
    <pageSetUpPr fitToPage="1"/>
  </sheetPr>
  <dimension ref="A1:H32"/>
  <sheetViews>
    <sheetView view="pageBreakPreview" zoomScale="60" zoomScaleNormal="84" workbookViewId="0">
      <selection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5"/>
      <c r="B6" s="35"/>
      <c r="C6" s="35"/>
      <c r="D6" s="35"/>
      <c r="E6" s="35"/>
      <c r="F6" s="35"/>
    </row>
    <row r="7" spans="1:7" x14ac:dyDescent="0.25">
      <c r="A7" s="35"/>
      <c r="B7" s="35"/>
      <c r="C7" s="35"/>
      <c r="D7" s="35"/>
      <c r="E7" s="35"/>
      <c r="F7" s="35"/>
    </row>
    <row r="8" spans="1:7" x14ac:dyDescent="0.25">
      <c r="A8" s="35"/>
      <c r="B8" s="35"/>
      <c r="C8" s="35"/>
      <c r="D8" s="35"/>
      <c r="E8" s="35"/>
      <c r="F8" s="35"/>
    </row>
    <row r="9" spans="1:7" x14ac:dyDescent="0.25">
      <c r="A9" s="35"/>
      <c r="B9" s="35"/>
      <c r="C9" s="35"/>
      <c r="D9" s="35"/>
      <c r="E9" s="35"/>
      <c r="F9" s="35"/>
    </row>
    <row r="10" spans="1:7" hidden="1" x14ac:dyDescent="0.25">
      <c r="A10" s="35"/>
      <c r="B10" s="35"/>
      <c r="C10" s="35"/>
      <c r="D10" s="35"/>
      <c r="E10" s="35"/>
      <c r="F10" s="35"/>
    </row>
    <row r="11" spans="1:7" hidden="1" x14ac:dyDescent="0.25">
      <c r="A11" s="35"/>
      <c r="B11" s="35"/>
      <c r="C11" s="35"/>
      <c r="D11" s="35"/>
      <c r="E11" s="35"/>
      <c r="F11" s="35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6"/>
      <c r="B13" s="36"/>
      <c r="C13" s="36"/>
      <c r="D13" s="36"/>
      <c r="E13" s="36"/>
      <c r="F13" s="36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6" t="s">
        <v>107</v>
      </c>
      <c r="B15" s="36"/>
      <c r="C15" s="36"/>
      <c r="D15" s="36"/>
      <c r="E15" s="36"/>
      <c r="F15" s="36"/>
      <c r="G15" s="36"/>
    </row>
    <row r="16" spans="1:7" ht="18" x14ac:dyDescent="0.25">
      <c r="A16" s="37" t="s">
        <v>1</v>
      </c>
      <c r="B16" s="37"/>
      <c r="C16" s="37"/>
      <c r="D16" s="37"/>
      <c r="E16" s="37"/>
      <c r="F16" s="37"/>
      <c r="G16" s="37"/>
    </row>
    <row r="17" spans="1:8" ht="18" x14ac:dyDescent="0.25">
      <c r="A17" s="37" t="s">
        <v>115</v>
      </c>
      <c r="B17" s="37"/>
      <c r="C17" s="37"/>
      <c r="D17" s="37"/>
      <c r="E17" s="37"/>
      <c r="F17" s="37"/>
      <c r="G17" s="37"/>
    </row>
    <row r="18" spans="1:8" ht="16.5" x14ac:dyDescent="0.25">
      <c r="A18" s="44"/>
      <c r="B18" s="45"/>
      <c r="C18" s="3"/>
      <c r="D18" s="46" t="s">
        <v>4</v>
      </c>
      <c r="E18" s="47"/>
      <c r="F18" s="4">
        <v>132600.73000000001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113</v>
      </c>
      <c r="B20" s="14">
        <v>2009</v>
      </c>
      <c r="C20" s="15" t="s">
        <v>20</v>
      </c>
      <c r="D20" s="16"/>
      <c r="E20" s="17">
        <v>0</v>
      </c>
      <c r="F20" s="18">
        <v>132600.73000000001</v>
      </c>
    </row>
    <row r="21" spans="1:8" ht="20.100000000000001" customHeight="1" x14ac:dyDescent="0.25">
      <c r="A21" s="23" t="s">
        <v>116</v>
      </c>
      <c r="B21" s="14">
        <v>2010</v>
      </c>
      <c r="C21" s="15" t="s">
        <v>31</v>
      </c>
      <c r="D21" s="16"/>
      <c r="E21" s="17">
        <v>10552.78</v>
      </c>
      <c r="F21" s="18">
        <f>F20-E21</f>
        <v>122047.95000000001</v>
      </c>
    </row>
    <row r="22" spans="1:8" ht="16.5" x14ac:dyDescent="0.25">
      <c r="A22" s="33" t="s">
        <v>12</v>
      </c>
      <c r="B22" s="33"/>
      <c r="C22" s="33"/>
      <c r="D22" s="20">
        <f>SUM(D20:D21)</f>
        <v>0</v>
      </c>
      <c r="E22" s="20">
        <f>SUM(E20:E21)</f>
        <v>10552.78</v>
      </c>
      <c r="F22" s="21">
        <f>F21</f>
        <v>122047.95000000001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97</v>
      </c>
      <c r="B29" s="30"/>
      <c r="E29" s="50" t="s">
        <v>95</v>
      </c>
      <c r="F29" s="50"/>
    </row>
    <row r="30" spans="1:8" ht="16.5" x14ac:dyDescent="0.25">
      <c r="A30" s="31" t="s">
        <v>96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61" right="0.70866141732283461" top="0.74803149606299213" bottom="0.74803149606299213" header="0.31496062992125984" footer="0.31496062992125984"/>
  <pageSetup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4211-833C-40A7-8EC5-6DC64A4D2C45}">
  <dimension ref="A1:H35"/>
  <sheetViews>
    <sheetView topLeftCell="A12" zoomScaleNormal="100" workbookViewId="0">
      <selection activeCell="K33" sqref="K33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5"/>
      <c r="B6" s="35"/>
      <c r="C6" s="35"/>
      <c r="D6" s="35"/>
      <c r="E6" s="35"/>
      <c r="F6" s="35"/>
    </row>
    <row r="7" spans="1:7" x14ac:dyDescent="0.25">
      <c r="A7" s="35"/>
      <c r="B7" s="35"/>
      <c r="C7" s="35"/>
      <c r="D7" s="35"/>
      <c r="E7" s="35"/>
      <c r="F7" s="35"/>
    </row>
    <row r="8" spans="1:7" x14ac:dyDescent="0.25">
      <c r="A8" s="35"/>
      <c r="B8" s="35"/>
      <c r="C8" s="35"/>
      <c r="D8" s="35"/>
      <c r="E8" s="35"/>
      <c r="F8" s="35"/>
    </row>
    <row r="9" spans="1:7" x14ac:dyDescent="0.25">
      <c r="A9" s="35"/>
      <c r="B9" s="35"/>
      <c r="C9" s="35"/>
      <c r="D9" s="35"/>
      <c r="E9" s="35"/>
      <c r="F9" s="35"/>
    </row>
    <row r="10" spans="1:7" hidden="1" x14ac:dyDescent="0.25">
      <c r="A10" s="35"/>
      <c r="B10" s="35"/>
      <c r="C10" s="35"/>
      <c r="D10" s="35"/>
      <c r="E10" s="35"/>
      <c r="F10" s="35"/>
    </row>
    <row r="11" spans="1:7" hidden="1" x14ac:dyDescent="0.25">
      <c r="A11" s="35"/>
      <c r="B11" s="35"/>
      <c r="C11" s="35"/>
      <c r="D11" s="35"/>
      <c r="E11" s="35"/>
      <c r="F11" s="35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6"/>
      <c r="B13" s="36"/>
      <c r="C13" s="36"/>
      <c r="D13" s="36"/>
      <c r="E13" s="36"/>
      <c r="F13" s="36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6" t="s">
        <v>107</v>
      </c>
      <c r="B15" s="36"/>
      <c r="C15" s="36"/>
      <c r="D15" s="36"/>
      <c r="E15" s="36"/>
      <c r="F15" s="36"/>
      <c r="G15" s="36"/>
    </row>
    <row r="16" spans="1:7" ht="18" x14ac:dyDescent="0.25">
      <c r="A16" s="37" t="s">
        <v>1</v>
      </c>
      <c r="B16" s="37"/>
      <c r="C16" s="37"/>
      <c r="D16" s="37"/>
      <c r="E16" s="37"/>
      <c r="F16" s="37"/>
      <c r="G16" s="37"/>
    </row>
    <row r="17" spans="1:8" ht="18" x14ac:dyDescent="0.25">
      <c r="A17" s="37" t="s">
        <v>117</v>
      </c>
      <c r="B17" s="37"/>
      <c r="C17" s="37"/>
      <c r="D17" s="37"/>
      <c r="E17" s="37"/>
      <c r="F17" s="37"/>
      <c r="G17" s="37"/>
    </row>
    <row r="18" spans="1:8" ht="16.5" x14ac:dyDescent="0.25">
      <c r="A18" s="44"/>
      <c r="B18" s="45"/>
      <c r="C18" s="3"/>
      <c r="D18" s="46" t="s">
        <v>4</v>
      </c>
      <c r="E18" s="47"/>
      <c r="F18" s="4">
        <v>122047.95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116</v>
      </c>
      <c r="B20" s="14">
        <v>2010</v>
      </c>
      <c r="C20" s="15" t="s">
        <v>31</v>
      </c>
      <c r="D20" s="16"/>
      <c r="E20" s="17">
        <v>0</v>
      </c>
      <c r="F20" s="18">
        <v>122047.95</v>
      </c>
    </row>
    <row r="21" spans="1:8" ht="20.100000000000001" customHeight="1" x14ac:dyDescent="0.25">
      <c r="A21" s="23" t="s">
        <v>118</v>
      </c>
      <c r="B21" s="14">
        <v>2011</v>
      </c>
      <c r="C21" s="15" t="s">
        <v>20</v>
      </c>
      <c r="D21" s="16"/>
      <c r="E21" s="17">
        <v>6075</v>
      </c>
      <c r="F21" s="18">
        <f>F20-E21</f>
        <v>115972.95</v>
      </c>
    </row>
    <row r="22" spans="1:8" ht="20.100000000000001" customHeight="1" x14ac:dyDescent="0.25">
      <c r="A22" s="23" t="s">
        <v>118</v>
      </c>
      <c r="B22" s="14">
        <v>2012</v>
      </c>
      <c r="C22" s="15" t="s">
        <v>119</v>
      </c>
      <c r="D22" s="16"/>
      <c r="E22" s="17">
        <v>0</v>
      </c>
      <c r="F22" s="18">
        <f>F21-E22</f>
        <v>115972.95</v>
      </c>
    </row>
    <row r="23" spans="1:8" ht="20.100000000000001" customHeight="1" x14ac:dyDescent="0.25">
      <c r="A23" s="23" t="s">
        <v>120</v>
      </c>
      <c r="B23" s="14">
        <v>2013</v>
      </c>
      <c r="C23" s="15" t="s">
        <v>76</v>
      </c>
      <c r="D23" s="16"/>
      <c r="E23" s="17">
        <v>18154.62</v>
      </c>
      <c r="F23" s="18">
        <f>F22-E23</f>
        <v>97818.33</v>
      </c>
    </row>
    <row r="24" spans="1:8" ht="20.100000000000001" customHeight="1" x14ac:dyDescent="0.25">
      <c r="A24" s="23" t="s">
        <v>121</v>
      </c>
      <c r="B24" s="14">
        <v>2014</v>
      </c>
      <c r="C24" s="15" t="s">
        <v>31</v>
      </c>
      <c r="D24" s="16"/>
      <c r="E24" s="17">
        <v>8294.09</v>
      </c>
      <c r="F24" s="18">
        <f>F23-E24</f>
        <v>89524.24</v>
      </c>
    </row>
    <row r="25" spans="1:8" ht="16.5" x14ac:dyDescent="0.25">
      <c r="A25" s="33" t="s">
        <v>12</v>
      </c>
      <c r="B25" s="33"/>
      <c r="C25" s="33"/>
      <c r="D25" s="20">
        <f>SUM(D20:D24)</f>
        <v>0</v>
      </c>
      <c r="E25" s="20">
        <f>SUM(E20:E24)</f>
        <v>32523.71</v>
      </c>
      <c r="F25" s="21">
        <f>F24</f>
        <v>89524.24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0" t="s">
        <v>95</v>
      </c>
      <c r="F32" s="50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" right="0.7" top="0.75" bottom="0.75" header="0.3" footer="0.3"/>
  <pageSetup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CBCB-05AD-46B0-913B-FD42688D21B6}">
  <dimension ref="A1:H35"/>
  <sheetViews>
    <sheetView topLeftCell="B1" zoomScaleNormal="100" workbookViewId="0">
      <selection activeCell="I26" sqref="I2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5"/>
      <c r="B6" s="35"/>
      <c r="C6" s="35"/>
      <c r="D6" s="35"/>
      <c r="E6" s="35"/>
      <c r="F6" s="35"/>
    </row>
    <row r="7" spans="1:7" x14ac:dyDescent="0.25">
      <c r="A7" s="35"/>
      <c r="B7" s="35"/>
      <c r="C7" s="35"/>
      <c r="D7" s="35"/>
      <c r="E7" s="35"/>
      <c r="F7" s="35"/>
    </row>
    <row r="8" spans="1:7" x14ac:dyDescent="0.25">
      <c r="A8" s="35"/>
      <c r="B8" s="35"/>
      <c r="C8" s="35"/>
      <c r="D8" s="35"/>
      <c r="E8" s="35"/>
      <c r="F8" s="35"/>
    </row>
    <row r="9" spans="1:7" x14ac:dyDescent="0.25">
      <c r="A9" s="35"/>
      <c r="B9" s="35"/>
      <c r="C9" s="35"/>
      <c r="D9" s="35"/>
      <c r="E9" s="35"/>
      <c r="F9" s="35"/>
    </row>
    <row r="10" spans="1:7" hidden="1" x14ac:dyDescent="0.25">
      <c r="A10" s="35"/>
      <c r="B10" s="35"/>
      <c r="C10" s="35"/>
      <c r="D10" s="35"/>
      <c r="E10" s="35"/>
      <c r="F10" s="35"/>
    </row>
    <row r="11" spans="1:7" hidden="1" x14ac:dyDescent="0.25">
      <c r="A11" s="35"/>
      <c r="B11" s="35"/>
      <c r="C11" s="35"/>
      <c r="D11" s="35"/>
      <c r="E11" s="35"/>
      <c r="F11" s="35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6"/>
      <c r="B13" s="36"/>
      <c r="C13" s="36"/>
      <c r="D13" s="36"/>
      <c r="E13" s="36"/>
      <c r="F13" s="36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6" t="s">
        <v>107</v>
      </c>
      <c r="B15" s="36"/>
      <c r="C15" s="36"/>
      <c r="D15" s="36"/>
      <c r="E15" s="36"/>
      <c r="F15" s="36"/>
      <c r="G15" s="36"/>
    </row>
    <row r="16" spans="1:7" ht="18" x14ac:dyDescent="0.25">
      <c r="A16" s="37" t="s">
        <v>1</v>
      </c>
      <c r="B16" s="37"/>
      <c r="C16" s="37"/>
      <c r="D16" s="37"/>
      <c r="E16" s="37"/>
      <c r="F16" s="37"/>
      <c r="G16" s="37"/>
    </row>
    <row r="17" spans="1:8" ht="18" x14ac:dyDescent="0.25">
      <c r="A17" s="37" t="s">
        <v>126</v>
      </c>
      <c r="B17" s="37"/>
      <c r="C17" s="37"/>
      <c r="D17" s="37"/>
      <c r="E17" s="37"/>
      <c r="F17" s="37"/>
      <c r="G17" s="37"/>
    </row>
    <row r="18" spans="1:8" ht="16.5" x14ac:dyDescent="0.25">
      <c r="A18" s="44"/>
      <c r="B18" s="45"/>
      <c r="C18" s="3"/>
      <c r="D18" s="46" t="s">
        <v>4</v>
      </c>
      <c r="E18" s="47"/>
      <c r="F18" s="4">
        <v>89524.24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121</v>
      </c>
      <c r="B20" s="14">
        <v>2014</v>
      </c>
      <c r="C20" s="15" t="s">
        <v>31</v>
      </c>
      <c r="D20" s="16"/>
      <c r="E20" s="17">
        <v>0</v>
      </c>
      <c r="F20" s="18">
        <v>89524.24</v>
      </c>
    </row>
    <row r="21" spans="1:8" ht="20.100000000000001" customHeight="1" x14ac:dyDescent="0.25">
      <c r="A21" s="23" t="s">
        <v>122</v>
      </c>
      <c r="B21" s="14">
        <v>97</v>
      </c>
      <c r="C21" s="15" t="s">
        <v>87</v>
      </c>
      <c r="D21" s="16">
        <v>387536.34</v>
      </c>
      <c r="E21" s="17">
        <v>0</v>
      </c>
      <c r="F21" s="18">
        <f>D21+F20</f>
        <v>477060.58</v>
      </c>
    </row>
    <row r="22" spans="1:8" ht="20.100000000000001" customHeight="1" x14ac:dyDescent="0.25">
      <c r="A22" s="23" t="s">
        <v>123</v>
      </c>
      <c r="B22" s="14">
        <v>2015</v>
      </c>
      <c r="C22" s="15" t="s">
        <v>76</v>
      </c>
      <c r="D22" s="16"/>
      <c r="E22" s="17">
        <v>16037.92</v>
      </c>
      <c r="F22" s="18">
        <f>F21-E22</f>
        <v>461022.66000000003</v>
      </c>
    </row>
    <row r="23" spans="1:8" ht="20.100000000000001" customHeight="1" x14ac:dyDescent="0.25">
      <c r="A23" s="23" t="s">
        <v>123</v>
      </c>
      <c r="B23" s="14">
        <v>2016</v>
      </c>
      <c r="C23" s="15" t="s">
        <v>20</v>
      </c>
      <c r="D23" s="16"/>
      <c r="E23" s="17">
        <v>13211</v>
      </c>
      <c r="F23" s="18">
        <f>F22-E23</f>
        <v>447811.66000000003</v>
      </c>
    </row>
    <row r="24" spans="1:8" ht="20.100000000000001" customHeight="1" x14ac:dyDescent="0.25">
      <c r="A24" s="23" t="s">
        <v>124</v>
      </c>
      <c r="B24" s="14">
        <v>2017</v>
      </c>
      <c r="C24" s="15" t="s">
        <v>125</v>
      </c>
      <c r="D24" s="16"/>
      <c r="E24" s="17">
        <v>9266.4</v>
      </c>
      <c r="F24" s="18">
        <f>F23-E24</f>
        <v>438545.26</v>
      </c>
    </row>
    <row r="25" spans="1:8" ht="16.5" x14ac:dyDescent="0.25">
      <c r="A25" s="33" t="s">
        <v>12</v>
      </c>
      <c r="B25" s="33"/>
      <c r="C25" s="33"/>
      <c r="D25" s="20">
        <f>SUM(D20:D24)</f>
        <v>387536.34</v>
      </c>
      <c r="E25" s="20">
        <f>SUM(E20:E24)</f>
        <v>38515.32</v>
      </c>
      <c r="F25" s="21">
        <f>F24</f>
        <v>438545.26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0" t="s">
        <v>95</v>
      </c>
      <c r="F32" s="50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3323-FA32-4F08-A240-FBBF864ADC60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5"/>
      <c r="B6" s="35"/>
      <c r="C6" s="35"/>
      <c r="D6" s="35"/>
      <c r="E6" s="35"/>
      <c r="F6" s="35"/>
      <c r="G6" s="35"/>
    </row>
    <row r="7" spans="1:7" x14ac:dyDescent="0.25">
      <c r="A7" s="35"/>
      <c r="B7" s="35"/>
      <c r="C7" s="35"/>
      <c r="D7" s="35"/>
      <c r="E7" s="35"/>
      <c r="F7" s="35"/>
      <c r="G7" s="35"/>
    </row>
    <row r="8" spans="1:7" x14ac:dyDescent="0.25">
      <c r="A8" s="35"/>
      <c r="B8" s="35"/>
      <c r="C8" s="35"/>
      <c r="D8" s="35"/>
      <c r="E8" s="35"/>
      <c r="F8" s="35"/>
      <c r="G8" s="35"/>
    </row>
    <row r="9" spans="1:7" x14ac:dyDescent="0.25">
      <c r="A9" s="35"/>
      <c r="B9" s="35"/>
      <c r="C9" s="35"/>
      <c r="D9" s="35"/>
      <c r="E9" s="35"/>
      <c r="F9" s="35"/>
      <c r="G9" s="35"/>
    </row>
    <row r="10" spans="1:7" hidden="1" x14ac:dyDescent="0.25">
      <c r="A10" s="35"/>
      <c r="B10" s="35"/>
      <c r="C10" s="35"/>
      <c r="D10" s="35"/>
      <c r="E10" s="35"/>
      <c r="F10" s="35"/>
      <c r="G10" s="35"/>
    </row>
    <row r="11" spans="1:7" hidden="1" x14ac:dyDescent="0.25">
      <c r="A11" s="35"/>
      <c r="B11" s="35"/>
      <c r="C11" s="35"/>
      <c r="D11" s="35"/>
      <c r="E11" s="35"/>
      <c r="F11" s="35"/>
      <c r="G11" s="35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6" t="s">
        <v>0</v>
      </c>
      <c r="B13" s="36"/>
      <c r="C13" s="36"/>
      <c r="D13" s="36"/>
      <c r="E13" s="36"/>
      <c r="F13" s="36"/>
      <c r="G13" s="36"/>
    </row>
    <row r="14" spans="1:7" ht="18" x14ac:dyDescent="0.25">
      <c r="A14" s="37" t="s">
        <v>1</v>
      </c>
      <c r="B14" s="37"/>
      <c r="C14" s="37"/>
      <c r="D14" s="37"/>
      <c r="E14" s="37"/>
      <c r="F14" s="37"/>
      <c r="G14" s="37"/>
    </row>
    <row r="15" spans="1:7" ht="18" x14ac:dyDescent="0.25">
      <c r="A15" s="37" t="s">
        <v>81</v>
      </c>
      <c r="B15" s="37"/>
      <c r="C15" s="37"/>
      <c r="D15" s="37"/>
      <c r="E15" s="37"/>
      <c r="F15" s="37"/>
      <c r="G15" s="37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38"/>
      <c r="B17" s="41" t="s">
        <v>3</v>
      </c>
      <c r="C17" s="42"/>
      <c r="D17" s="42"/>
      <c r="E17" s="42">
        <v>103800735</v>
      </c>
      <c r="F17" s="42"/>
      <c r="G17" s="43"/>
    </row>
    <row r="18" spans="1:9" ht="16.5" x14ac:dyDescent="0.25">
      <c r="A18" s="39"/>
      <c r="B18" s="44"/>
      <c r="C18" s="45"/>
      <c r="D18" s="3"/>
      <c r="E18" s="46" t="s">
        <v>4</v>
      </c>
      <c r="F18" s="47"/>
      <c r="G18" s="4">
        <v>149643.41</v>
      </c>
      <c r="I18" s="5"/>
    </row>
    <row r="19" spans="1:9" ht="50.25" thickBot="1" x14ac:dyDescent="0.3">
      <c r="A19" s="40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3" t="s">
        <v>12</v>
      </c>
      <c r="C28" s="33"/>
      <c r="D28" s="33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4" t="s">
        <v>15</v>
      </c>
      <c r="G35" s="34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613D-6EB1-43FE-9EAC-AB979C4D5135}">
  <dimension ref="A1:H36"/>
  <sheetViews>
    <sheetView tabSelected="1" topLeftCell="A4" zoomScaleNormal="100" workbookViewId="0">
      <selection activeCell="M27" sqref="M27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5"/>
      <c r="B6" s="35"/>
      <c r="C6" s="35"/>
      <c r="D6" s="35"/>
      <c r="E6" s="35"/>
      <c r="F6" s="35"/>
    </row>
    <row r="7" spans="1:7" x14ac:dyDescent="0.25">
      <c r="A7" s="35"/>
      <c r="B7" s="35"/>
      <c r="C7" s="35"/>
      <c r="D7" s="35"/>
      <c r="E7" s="35"/>
      <c r="F7" s="35"/>
    </row>
    <row r="8" spans="1:7" x14ac:dyDescent="0.25">
      <c r="A8" s="35"/>
      <c r="B8" s="35"/>
      <c r="C8" s="35"/>
      <c r="D8" s="35"/>
      <c r="E8" s="35"/>
      <c r="F8" s="35"/>
    </row>
    <row r="9" spans="1:7" x14ac:dyDescent="0.25">
      <c r="A9" s="35"/>
      <c r="B9" s="35"/>
      <c r="C9" s="35"/>
      <c r="D9" s="35"/>
      <c r="E9" s="35"/>
      <c r="F9" s="35"/>
    </row>
    <row r="10" spans="1:7" hidden="1" x14ac:dyDescent="0.25">
      <c r="A10" s="35"/>
      <c r="B10" s="35"/>
      <c r="C10" s="35"/>
      <c r="D10" s="35"/>
      <c r="E10" s="35"/>
      <c r="F10" s="35"/>
    </row>
    <row r="11" spans="1:7" hidden="1" x14ac:dyDescent="0.25">
      <c r="A11" s="35"/>
      <c r="B11" s="35"/>
      <c r="C11" s="35"/>
      <c r="D11" s="35"/>
      <c r="E11" s="35"/>
      <c r="F11" s="35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6"/>
      <c r="B13" s="36"/>
      <c r="C13" s="36"/>
      <c r="D13" s="36"/>
      <c r="E13" s="36"/>
      <c r="F13" s="36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6" t="s">
        <v>107</v>
      </c>
      <c r="B15" s="36"/>
      <c r="C15" s="36"/>
      <c r="D15" s="36"/>
      <c r="E15" s="36"/>
      <c r="F15" s="36"/>
      <c r="G15" s="36"/>
    </row>
    <row r="16" spans="1:7" ht="18" x14ac:dyDescent="0.25">
      <c r="A16" s="37" t="s">
        <v>1</v>
      </c>
      <c r="B16" s="37"/>
      <c r="C16" s="37"/>
      <c r="D16" s="37"/>
      <c r="E16" s="37"/>
      <c r="F16" s="37"/>
      <c r="G16" s="37"/>
    </row>
    <row r="17" spans="1:8" ht="18" x14ac:dyDescent="0.25">
      <c r="A17" s="37" t="s">
        <v>130</v>
      </c>
      <c r="B17" s="37"/>
      <c r="C17" s="37"/>
      <c r="D17" s="37"/>
      <c r="E17" s="37"/>
      <c r="F17" s="37"/>
      <c r="G17" s="37"/>
    </row>
    <row r="18" spans="1:8" ht="16.5" x14ac:dyDescent="0.25">
      <c r="A18" s="44"/>
      <c r="B18" s="45"/>
      <c r="C18" s="3"/>
      <c r="D18" s="46" t="s">
        <v>4</v>
      </c>
      <c r="E18" s="47"/>
      <c r="F18" s="4">
        <v>438545.26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124</v>
      </c>
      <c r="B20" s="14">
        <v>2017</v>
      </c>
      <c r="C20" s="15" t="s">
        <v>127</v>
      </c>
      <c r="D20" s="16"/>
      <c r="E20" s="17">
        <v>0</v>
      </c>
      <c r="F20" s="18">
        <v>438545.26</v>
      </c>
    </row>
    <row r="21" spans="1:8" ht="20.100000000000001" customHeight="1" x14ac:dyDescent="0.25">
      <c r="A21" s="23" t="s">
        <v>128</v>
      </c>
      <c r="B21" s="14">
        <v>2018</v>
      </c>
      <c r="C21" s="15" t="s">
        <v>131</v>
      </c>
      <c r="D21" s="16"/>
      <c r="E21" s="17">
        <v>800</v>
      </c>
      <c r="F21" s="18">
        <f>F20-E21</f>
        <v>437745.26</v>
      </c>
    </row>
    <row r="22" spans="1:8" ht="20.100000000000001" customHeight="1" x14ac:dyDescent="0.25">
      <c r="A22" s="23" t="s">
        <v>128</v>
      </c>
      <c r="B22" s="14">
        <v>2019</v>
      </c>
      <c r="C22" s="15" t="s">
        <v>18</v>
      </c>
      <c r="D22" s="16"/>
      <c r="E22" s="17">
        <v>10030.450000000001</v>
      </c>
      <c r="F22" s="18">
        <f t="shared" ref="F22:F25" si="0">F21-E22</f>
        <v>427714.81</v>
      </c>
    </row>
    <row r="23" spans="1:8" ht="20.100000000000001" customHeight="1" x14ac:dyDescent="0.25">
      <c r="A23" s="23" t="s">
        <v>129</v>
      </c>
      <c r="B23" s="14">
        <v>2020</v>
      </c>
      <c r="C23" s="15" t="s">
        <v>76</v>
      </c>
      <c r="D23" s="16"/>
      <c r="E23" s="17">
        <v>17744.189999999999</v>
      </c>
      <c r="F23" s="18">
        <f t="shared" si="0"/>
        <v>409970.62</v>
      </c>
    </row>
    <row r="24" spans="1:8" ht="20.100000000000001" customHeight="1" x14ac:dyDescent="0.25">
      <c r="A24" s="23" t="s">
        <v>129</v>
      </c>
      <c r="B24" s="14">
        <v>2021</v>
      </c>
      <c r="C24" s="15" t="s">
        <v>20</v>
      </c>
      <c r="D24" s="16"/>
      <c r="E24" s="17">
        <v>6075</v>
      </c>
      <c r="F24" s="18">
        <f t="shared" si="0"/>
        <v>403895.62</v>
      </c>
    </row>
    <row r="25" spans="1:8" ht="20.100000000000001" customHeight="1" x14ac:dyDescent="0.25">
      <c r="A25" s="23" t="s">
        <v>132</v>
      </c>
      <c r="B25" s="14">
        <v>2022</v>
      </c>
      <c r="C25" s="15" t="s">
        <v>127</v>
      </c>
      <c r="D25" s="16"/>
      <c r="E25" s="17">
        <v>3088.8</v>
      </c>
      <c r="F25" s="18">
        <f t="shared" si="0"/>
        <v>400806.82</v>
      </c>
    </row>
    <row r="26" spans="1:8" ht="16.5" x14ac:dyDescent="0.25">
      <c r="A26" s="33" t="s">
        <v>12</v>
      </c>
      <c r="B26" s="33"/>
      <c r="C26" s="33"/>
      <c r="D26" s="20">
        <f>SUM(D20:D25)</f>
        <v>0</v>
      </c>
      <c r="E26" s="20">
        <f>SUM(E20:E25)</f>
        <v>37738.44</v>
      </c>
      <c r="F26" s="21">
        <f>F25</f>
        <v>400806.82</v>
      </c>
      <c r="G26" t="s">
        <v>13</v>
      </c>
    </row>
    <row r="27" spans="1:8" ht="21" x14ac:dyDescent="0.35">
      <c r="A27" s="27"/>
      <c r="B27" s="28"/>
      <c r="C27" s="29"/>
      <c r="D27" s="29"/>
    </row>
    <row r="33" spans="1:6" ht="16.5" x14ac:dyDescent="0.25">
      <c r="A33" s="30" t="s">
        <v>97</v>
      </c>
      <c r="B33" s="30"/>
      <c r="E33" s="50" t="s">
        <v>95</v>
      </c>
      <c r="F33" s="50"/>
    </row>
    <row r="34" spans="1:6" ht="16.5" x14ac:dyDescent="0.25">
      <c r="A34" s="31" t="s">
        <v>96</v>
      </c>
      <c r="B34" s="31"/>
      <c r="E34" s="32" t="s">
        <v>17</v>
      </c>
      <c r="F34" s="32"/>
    </row>
    <row r="36" spans="1:6" ht="15" customHeight="1" x14ac:dyDescent="0.25"/>
  </sheetData>
  <mergeCells count="9">
    <mergeCell ref="A26:C26"/>
    <mergeCell ref="E33:F33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2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212284.33</v>
      </c>
      <c r="J18" s="5"/>
    </row>
    <row r="19" spans="2:10" ht="33.7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33" t="s">
        <v>12</v>
      </c>
      <c r="D21" s="33"/>
      <c r="E21" s="33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48" t="s">
        <v>14</v>
      </c>
      <c r="C28" s="48"/>
      <c r="D28" s="48"/>
      <c r="G28" s="34" t="s">
        <v>15</v>
      </c>
      <c r="H28" s="34"/>
    </row>
    <row r="29" spans="2:10" ht="15" customHeight="1" x14ac:dyDescent="0.25">
      <c r="B29" s="49" t="s">
        <v>16</v>
      </c>
      <c r="C29" s="49"/>
      <c r="D29" s="49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activeCell="E35" sqref="E35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22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212284.33</v>
      </c>
      <c r="J18" s="5"/>
    </row>
    <row r="19" spans="2:10" ht="33.7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33" t="s">
        <v>12</v>
      </c>
      <c r="D25" s="33"/>
      <c r="E25" s="33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48" t="s">
        <v>14</v>
      </c>
      <c r="C32" s="48"/>
      <c r="D32" s="48"/>
      <c r="G32" s="34" t="s">
        <v>15</v>
      </c>
      <c r="H32" s="34"/>
    </row>
    <row r="33" spans="2:8" ht="15" customHeight="1" x14ac:dyDescent="0.25">
      <c r="B33" s="49" t="s">
        <v>16</v>
      </c>
      <c r="C33" s="49"/>
      <c r="D33" s="49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opLeftCell="A7" zoomScaleNormal="100" workbookViewId="0">
      <selection activeCell="F58" sqref="F58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26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169143.57</v>
      </c>
      <c r="J18" s="5"/>
    </row>
    <row r="19" spans="2:10" ht="33.7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33" t="s">
        <v>12</v>
      </c>
      <c r="D24" s="33"/>
      <c r="E24" s="33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48" t="s">
        <v>14</v>
      </c>
      <c r="C31" s="48"/>
      <c r="D31" s="48"/>
      <c r="G31" s="34" t="s">
        <v>15</v>
      </c>
      <c r="H31" s="34"/>
    </row>
    <row r="32" spans="2:10" ht="15" customHeight="1" x14ac:dyDescent="0.25">
      <c r="B32" s="49" t="s">
        <v>16</v>
      </c>
      <c r="C32" s="49"/>
      <c r="D32" s="49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FF1A-65B1-42F1-ABCE-5213DCFBE6FA}">
  <dimension ref="B6:J38"/>
  <sheetViews>
    <sheetView topLeftCell="A2" zoomScaleNormal="100" zoomScalePageLayoutView="86" workbookViewId="0">
      <selection activeCell="H36" sqref="H36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33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133200.98000000001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30</v>
      </c>
      <c r="D20" s="14">
        <v>1955</v>
      </c>
      <c r="E20" s="15" t="s">
        <v>44</v>
      </c>
      <c r="F20" s="16">
        <v>0</v>
      </c>
      <c r="G20" s="17">
        <v>0</v>
      </c>
      <c r="H20" s="18">
        <v>133200.98000000001</v>
      </c>
    </row>
    <row r="21" spans="2:10" ht="16.5" x14ac:dyDescent="0.25">
      <c r="B21" s="12"/>
      <c r="C21" s="23" t="s">
        <v>34</v>
      </c>
      <c r="D21" s="14">
        <v>1961</v>
      </c>
      <c r="E21" s="15" t="s">
        <v>35</v>
      </c>
      <c r="F21" s="16"/>
      <c r="G21" s="17">
        <v>1350</v>
      </c>
      <c r="H21" s="18">
        <f>H20-G21</f>
        <v>131850.98000000001</v>
      </c>
    </row>
    <row r="22" spans="2:10" ht="16.5" x14ac:dyDescent="0.25">
      <c r="B22" s="12"/>
      <c r="C22" s="23" t="s">
        <v>36</v>
      </c>
      <c r="D22" s="14">
        <v>1956</v>
      </c>
      <c r="E22" s="15" t="s">
        <v>42</v>
      </c>
      <c r="F22" s="16"/>
      <c r="G22" s="17">
        <v>1750</v>
      </c>
      <c r="H22" s="18">
        <f>H21-G22</f>
        <v>130100.98000000001</v>
      </c>
    </row>
    <row r="23" spans="2:10" ht="16.5" x14ac:dyDescent="0.25">
      <c r="B23" s="12"/>
      <c r="C23" s="23" t="s">
        <v>36</v>
      </c>
      <c r="D23" s="14">
        <v>1957</v>
      </c>
      <c r="E23" s="15" t="s">
        <v>37</v>
      </c>
      <c r="F23" s="16"/>
      <c r="G23" s="17">
        <v>1750</v>
      </c>
      <c r="H23" s="18">
        <f t="shared" ref="H23" si="0">H22-G23</f>
        <v>128350.98000000001</v>
      </c>
    </row>
    <row r="24" spans="2:10" ht="16.5" x14ac:dyDescent="0.25">
      <c r="B24" s="12"/>
      <c r="C24" s="23" t="s">
        <v>36</v>
      </c>
      <c r="D24" s="14">
        <v>1958</v>
      </c>
      <c r="E24" s="15" t="s">
        <v>43</v>
      </c>
      <c r="F24" s="16"/>
      <c r="G24" s="17">
        <v>0</v>
      </c>
      <c r="H24" s="18">
        <f>H23-G25</f>
        <v>128350.98000000001</v>
      </c>
    </row>
    <row r="25" spans="2:10" ht="16.5" x14ac:dyDescent="0.25">
      <c r="B25" s="12"/>
      <c r="C25" s="23" t="s">
        <v>36</v>
      </c>
      <c r="D25" s="14">
        <v>1959</v>
      </c>
      <c r="E25" s="15" t="s">
        <v>38</v>
      </c>
      <c r="F25" s="16"/>
      <c r="G25" s="17">
        <v>0</v>
      </c>
      <c r="H25" s="18">
        <f>H24-G25</f>
        <v>128350.98000000001</v>
      </c>
    </row>
    <row r="26" spans="2:10" ht="16.5" x14ac:dyDescent="0.25">
      <c r="B26" s="12"/>
      <c r="C26" s="23" t="s">
        <v>36</v>
      </c>
      <c r="D26" s="14">
        <v>1960</v>
      </c>
      <c r="E26" s="15" t="s">
        <v>38</v>
      </c>
      <c r="F26" s="16"/>
      <c r="G26" s="17">
        <v>1100</v>
      </c>
      <c r="H26" s="18">
        <f>H25-G26</f>
        <v>127250.98000000001</v>
      </c>
    </row>
    <row r="27" spans="2:10" ht="16.5" x14ac:dyDescent="0.25">
      <c r="B27" s="12"/>
      <c r="C27" s="23" t="s">
        <v>39</v>
      </c>
      <c r="D27" s="14">
        <v>94</v>
      </c>
      <c r="E27" s="15" t="s">
        <v>40</v>
      </c>
      <c r="F27" s="16">
        <v>256856.43</v>
      </c>
      <c r="G27" s="17">
        <v>0</v>
      </c>
      <c r="H27" s="18">
        <f>H26+F27</f>
        <v>384107.41000000003</v>
      </c>
    </row>
    <row r="28" spans="2:10" ht="16.5" x14ac:dyDescent="0.25">
      <c r="B28" s="12"/>
      <c r="C28" s="23" t="s">
        <v>41</v>
      </c>
      <c r="D28" s="14">
        <v>1962</v>
      </c>
      <c r="E28" s="15" t="s">
        <v>20</v>
      </c>
      <c r="F28" s="16"/>
      <c r="G28" s="17">
        <v>12863</v>
      </c>
      <c r="H28" s="18">
        <f>H27-G28</f>
        <v>371244.41000000003</v>
      </c>
    </row>
    <row r="29" spans="2:10" ht="16.5" x14ac:dyDescent="0.25">
      <c r="B29" s="12"/>
      <c r="C29" s="23" t="s">
        <v>41</v>
      </c>
      <c r="D29" s="14">
        <v>1963</v>
      </c>
      <c r="E29" s="15" t="s">
        <v>27</v>
      </c>
      <c r="F29" s="16"/>
      <c r="G29" s="17">
        <v>23183.42</v>
      </c>
      <c r="H29" s="18">
        <f>H28-G29</f>
        <v>348060.99000000005</v>
      </c>
    </row>
    <row r="30" spans="2:10" ht="16.5" x14ac:dyDescent="0.25">
      <c r="B30" s="19"/>
      <c r="C30" s="33" t="s">
        <v>12</v>
      </c>
      <c r="D30" s="33"/>
      <c r="E30" s="33"/>
      <c r="F30" s="20">
        <f>SUM(F20:F20)</f>
        <v>0</v>
      </c>
      <c r="G30" s="20">
        <f>SUM(G20:G23)</f>
        <v>4850</v>
      </c>
      <c r="H30" s="21">
        <f>H29</f>
        <v>348060.99000000005</v>
      </c>
      <c r="I30" t="s">
        <v>13</v>
      </c>
    </row>
    <row r="37" spans="2:8" ht="15.75" x14ac:dyDescent="0.25">
      <c r="B37" s="48" t="s">
        <v>14</v>
      </c>
      <c r="C37" s="48"/>
      <c r="D37" s="48"/>
      <c r="G37" s="34" t="s">
        <v>15</v>
      </c>
      <c r="H37" s="34"/>
    </row>
    <row r="38" spans="2:8" ht="15" customHeight="1" x14ac:dyDescent="0.25">
      <c r="B38" s="49" t="s">
        <v>16</v>
      </c>
      <c r="C38" s="49"/>
      <c r="D38" s="49"/>
      <c r="G38" s="22" t="s">
        <v>17</v>
      </c>
      <c r="H38" s="22"/>
    </row>
  </sheetData>
  <mergeCells count="13">
    <mergeCell ref="C30:E30"/>
    <mergeCell ref="B37:D37"/>
    <mergeCell ref="G37:H37"/>
    <mergeCell ref="B38:D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1D31-F5EA-4358-BF35-25FB42F18B1C}">
  <dimension ref="B6:J36"/>
  <sheetViews>
    <sheetView topLeftCell="A4" zoomScaleNormal="100" zoomScalePageLayoutView="86" workbookViewId="0">
      <selection activeCell="M29" sqref="M29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55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 t="s">
        <v>45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53</v>
      </c>
      <c r="D20" s="14">
        <v>1963</v>
      </c>
      <c r="E20" s="15" t="s">
        <v>27</v>
      </c>
      <c r="F20" s="16"/>
      <c r="G20" s="17">
        <v>0</v>
      </c>
      <c r="H20" s="18">
        <v>348060.99</v>
      </c>
    </row>
    <row r="21" spans="2:10" ht="16.5" x14ac:dyDescent="0.25">
      <c r="B21" s="12"/>
      <c r="C21" s="23" t="s">
        <v>46</v>
      </c>
      <c r="D21" s="14">
        <v>1964</v>
      </c>
      <c r="E21" s="15" t="s">
        <v>31</v>
      </c>
      <c r="F21" s="16"/>
      <c r="G21" s="17">
        <v>12324.54</v>
      </c>
      <c r="H21" s="18">
        <f>H20-G21</f>
        <v>335736.45</v>
      </c>
    </row>
    <row r="22" spans="2:10" ht="16.5" x14ac:dyDescent="0.25">
      <c r="B22" s="12"/>
      <c r="C22" s="23" t="s">
        <v>47</v>
      </c>
      <c r="D22" s="14">
        <v>1965</v>
      </c>
      <c r="E22" s="15" t="s">
        <v>48</v>
      </c>
      <c r="F22" s="16"/>
      <c r="G22" s="17">
        <v>2953</v>
      </c>
      <c r="H22" s="18">
        <f>H21-G22</f>
        <v>332783.45</v>
      </c>
    </row>
    <row r="23" spans="2:10" ht="16.5" x14ac:dyDescent="0.25">
      <c r="B23" s="12"/>
      <c r="C23" s="23" t="s">
        <v>47</v>
      </c>
      <c r="D23" s="14">
        <v>1966</v>
      </c>
      <c r="E23" s="15" t="s">
        <v>20</v>
      </c>
      <c r="F23" s="16"/>
      <c r="G23" s="17">
        <v>6771</v>
      </c>
      <c r="H23" s="18">
        <f t="shared" ref="H23" si="0">H22-G23</f>
        <v>326012.45</v>
      </c>
    </row>
    <row r="24" spans="2:10" ht="16.5" x14ac:dyDescent="0.25">
      <c r="B24" s="12"/>
      <c r="C24" s="23" t="s">
        <v>49</v>
      </c>
      <c r="D24" s="14">
        <v>1967</v>
      </c>
      <c r="E24" s="15" t="s">
        <v>27</v>
      </c>
      <c r="F24" s="16"/>
      <c r="G24" s="17">
        <v>0</v>
      </c>
      <c r="H24" s="18">
        <f>H23-G24</f>
        <v>326012.45</v>
      </c>
    </row>
    <row r="25" spans="2:10" ht="16.5" x14ac:dyDescent="0.25">
      <c r="B25" s="12"/>
      <c r="C25" s="23" t="s">
        <v>49</v>
      </c>
      <c r="D25" s="14">
        <v>1968</v>
      </c>
      <c r="E25" s="15" t="s">
        <v>27</v>
      </c>
      <c r="F25" s="16"/>
      <c r="G25" s="17">
        <v>21060.18</v>
      </c>
      <c r="H25" s="18">
        <f>H24-G25</f>
        <v>304952.27</v>
      </c>
    </row>
    <row r="26" spans="2:10" ht="16.5" x14ac:dyDescent="0.25">
      <c r="B26" s="12"/>
      <c r="C26" s="23" t="s">
        <v>54</v>
      </c>
      <c r="D26" s="14">
        <v>1969</v>
      </c>
      <c r="E26" s="15" t="s">
        <v>50</v>
      </c>
      <c r="F26" s="16"/>
      <c r="G26" s="17">
        <v>43234.400000000001</v>
      </c>
      <c r="H26" s="18">
        <f>H25-G26</f>
        <v>261717.87000000002</v>
      </c>
    </row>
    <row r="27" spans="2:10" ht="16.5" x14ac:dyDescent="0.25">
      <c r="B27" s="12"/>
      <c r="C27" s="23" t="s">
        <v>51</v>
      </c>
      <c r="D27" s="14">
        <v>1970</v>
      </c>
      <c r="E27" s="15" t="s">
        <v>52</v>
      </c>
      <c r="F27" s="16"/>
      <c r="G27" s="17">
        <v>800</v>
      </c>
      <c r="H27" s="18">
        <f>H26-G27</f>
        <v>260917.87000000002</v>
      </c>
    </row>
    <row r="28" spans="2:10" ht="16.5" x14ac:dyDescent="0.25">
      <c r="B28" s="19"/>
      <c r="C28" s="33" t="s">
        <v>12</v>
      </c>
      <c r="D28" s="33"/>
      <c r="E28" s="33"/>
      <c r="F28" s="20">
        <f>SUM(F20:F20)</f>
        <v>0</v>
      </c>
      <c r="G28" s="20">
        <f>SUM(G20:G27)</f>
        <v>87143.12</v>
      </c>
      <c r="H28" s="21">
        <f>H27</f>
        <v>260917.87000000002</v>
      </c>
      <c r="I28" t="s">
        <v>13</v>
      </c>
    </row>
    <row r="35" spans="2:8" ht="15.75" x14ac:dyDescent="0.25">
      <c r="B35" s="48" t="s">
        <v>14</v>
      </c>
      <c r="C35" s="48"/>
      <c r="D35" s="48"/>
      <c r="G35" s="34" t="s">
        <v>15</v>
      </c>
      <c r="H35" s="34"/>
    </row>
    <row r="36" spans="2:8" ht="15" customHeight="1" x14ac:dyDescent="0.25">
      <c r="B36" s="49" t="s">
        <v>16</v>
      </c>
      <c r="C36" s="49"/>
      <c r="D36" s="49"/>
      <c r="G36" s="22" t="s">
        <v>17</v>
      </c>
      <c r="H36" s="22"/>
    </row>
  </sheetData>
  <mergeCells count="13">
    <mergeCell ref="C28:E28"/>
    <mergeCell ref="B35:D35"/>
    <mergeCell ref="G35:H35"/>
    <mergeCell ref="B36:D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D723-CC88-489B-8560-AF75ED055719}">
  <dimension ref="B6:J36"/>
  <sheetViews>
    <sheetView topLeftCell="A4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62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260917.87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51</v>
      </c>
      <c r="D20" s="14">
        <v>1970</v>
      </c>
      <c r="E20" s="15" t="s">
        <v>52</v>
      </c>
      <c r="F20" s="16"/>
      <c r="G20" s="17">
        <v>0</v>
      </c>
      <c r="H20" s="18">
        <v>260917.87</v>
      </c>
    </row>
    <row r="21" spans="2:10" ht="16.5" x14ac:dyDescent="0.25">
      <c r="B21" s="12"/>
      <c r="C21" s="23" t="s">
        <v>56</v>
      </c>
      <c r="D21" s="14">
        <v>213</v>
      </c>
      <c r="E21" s="15" t="s">
        <v>57</v>
      </c>
      <c r="F21" s="16"/>
      <c r="G21" s="17">
        <v>500</v>
      </c>
      <c r="H21" s="18">
        <f>H20-G21</f>
        <v>260417.87</v>
      </c>
    </row>
    <row r="22" spans="2:10" ht="16.5" x14ac:dyDescent="0.25">
      <c r="B22" s="12"/>
      <c r="C22" s="23" t="s">
        <v>58</v>
      </c>
      <c r="D22" s="14">
        <v>214</v>
      </c>
      <c r="E22" s="15" t="s">
        <v>59</v>
      </c>
      <c r="F22" s="16"/>
      <c r="G22" s="17">
        <v>100</v>
      </c>
      <c r="H22" s="18">
        <f>H21-G22</f>
        <v>260317.87</v>
      </c>
    </row>
    <row r="23" spans="2:10" ht="16.5" x14ac:dyDescent="0.25">
      <c r="B23" s="12"/>
      <c r="C23" s="23" t="s">
        <v>60</v>
      </c>
      <c r="D23" s="14">
        <v>1971</v>
      </c>
      <c r="E23" s="15" t="s">
        <v>31</v>
      </c>
      <c r="F23" s="16"/>
      <c r="G23" s="17">
        <v>8148.52</v>
      </c>
      <c r="H23" s="18">
        <f t="shared" ref="H23" si="0">H22-G23</f>
        <v>252169.35</v>
      </c>
    </row>
    <row r="24" spans="2:10" ht="16.5" x14ac:dyDescent="0.25">
      <c r="B24" s="12"/>
      <c r="C24" s="23" t="s">
        <v>61</v>
      </c>
      <c r="D24" s="14">
        <v>1972</v>
      </c>
      <c r="E24" s="15" t="s">
        <v>20</v>
      </c>
      <c r="F24" s="16"/>
      <c r="G24" s="17">
        <v>6075</v>
      </c>
      <c r="H24" s="18">
        <f>H23-G24</f>
        <v>246094.35</v>
      </c>
    </row>
    <row r="25" spans="2:10" ht="16.5" x14ac:dyDescent="0.25">
      <c r="B25" s="12"/>
      <c r="C25" s="23" t="s">
        <v>61</v>
      </c>
      <c r="D25" s="14">
        <v>1973</v>
      </c>
      <c r="E25" s="15" t="s">
        <v>50</v>
      </c>
      <c r="F25" s="16"/>
      <c r="G25" s="17">
        <v>3088</v>
      </c>
      <c r="H25" s="18">
        <f>H24-G25</f>
        <v>243006.35</v>
      </c>
    </row>
    <row r="26" spans="2:10" ht="16.5" x14ac:dyDescent="0.25">
      <c r="B26" s="12"/>
      <c r="C26" s="33" t="s">
        <v>12</v>
      </c>
      <c r="D26" s="33"/>
      <c r="E26" s="33"/>
      <c r="F26" s="20">
        <f>SUM(F20:F20)</f>
        <v>0</v>
      </c>
      <c r="G26" s="20">
        <f>SUM(G20:G25)</f>
        <v>17911.52</v>
      </c>
      <c r="H26" s="21">
        <f>H25</f>
        <v>243006.35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4" t="s">
        <v>15</v>
      </c>
      <c r="H33" s="34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2675-E594-403D-B10E-AD35C33E4728}">
  <dimension ref="B6:J38"/>
  <sheetViews>
    <sheetView topLeftCell="A17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5"/>
      <c r="C6" s="35"/>
      <c r="D6" s="35"/>
      <c r="E6" s="35"/>
      <c r="F6" s="35"/>
      <c r="G6" s="35"/>
      <c r="H6" s="35"/>
    </row>
    <row r="7" spans="2:8" x14ac:dyDescent="0.25">
      <c r="B7" s="35"/>
      <c r="C7" s="35"/>
      <c r="D7" s="35"/>
      <c r="E7" s="35"/>
      <c r="F7" s="35"/>
      <c r="G7" s="35"/>
      <c r="H7" s="35"/>
    </row>
    <row r="8" spans="2:8" x14ac:dyDescent="0.25">
      <c r="B8" s="35"/>
      <c r="C8" s="35"/>
      <c r="D8" s="35"/>
      <c r="E8" s="35"/>
      <c r="F8" s="35"/>
      <c r="G8" s="35"/>
      <c r="H8" s="35"/>
    </row>
    <row r="9" spans="2:8" x14ac:dyDescent="0.25">
      <c r="B9" s="35"/>
      <c r="C9" s="35"/>
      <c r="D9" s="35"/>
      <c r="E9" s="35"/>
      <c r="F9" s="35"/>
      <c r="G9" s="35"/>
      <c r="H9" s="35"/>
    </row>
    <row r="10" spans="2:8" hidden="1" x14ac:dyDescent="0.25">
      <c r="B10" s="35"/>
      <c r="C10" s="35"/>
      <c r="D10" s="35"/>
      <c r="E10" s="35"/>
      <c r="F10" s="35"/>
      <c r="G10" s="35"/>
      <c r="H10" s="35"/>
    </row>
    <row r="11" spans="2:8" hidden="1" x14ac:dyDescent="0.25">
      <c r="B11" s="35"/>
      <c r="C11" s="35"/>
      <c r="D11" s="35"/>
      <c r="E11" s="35"/>
      <c r="F11" s="35"/>
      <c r="G11" s="35"/>
      <c r="H11" s="35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6" t="s">
        <v>0</v>
      </c>
      <c r="C13" s="36"/>
      <c r="D13" s="36"/>
      <c r="E13" s="36"/>
      <c r="F13" s="36"/>
      <c r="G13" s="36"/>
      <c r="H13" s="36"/>
    </row>
    <row r="14" spans="2:8" ht="18" x14ac:dyDescent="0.25">
      <c r="B14" s="37" t="s">
        <v>1</v>
      </c>
      <c r="C14" s="37"/>
      <c r="D14" s="37"/>
      <c r="E14" s="37"/>
      <c r="F14" s="37"/>
      <c r="G14" s="37"/>
      <c r="H14" s="37"/>
    </row>
    <row r="15" spans="2:8" ht="18" x14ac:dyDescent="0.25">
      <c r="B15" s="37" t="s">
        <v>68</v>
      </c>
      <c r="C15" s="37"/>
      <c r="D15" s="37"/>
      <c r="E15" s="37"/>
      <c r="F15" s="37"/>
      <c r="G15" s="37"/>
      <c r="H15" s="37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8"/>
      <c r="C17" s="41" t="s">
        <v>3</v>
      </c>
      <c r="D17" s="42"/>
      <c r="E17" s="42"/>
      <c r="F17" s="42">
        <v>103800735</v>
      </c>
      <c r="G17" s="42"/>
      <c r="H17" s="43"/>
    </row>
    <row r="18" spans="2:10" ht="16.5" x14ac:dyDescent="0.25">
      <c r="B18" s="39"/>
      <c r="C18" s="44"/>
      <c r="D18" s="45"/>
      <c r="E18" s="3"/>
      <c r="F18" s="46" t="s">
        <v>4</v>
      </c>
      <c r="G18" s="47"/>
      <c r="H18" s="4">
        <v>243006.35</v>
      </c>
      <c r="J18" s="5"/>
    </row>
    <row r="19" spans="2:10" ht="50.25" thickBot="1" x14ac:dyDescent="0.3">
      <c r="B19" s="40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61</v>
      </c>
      <c r="D20" s="14">
        <v>1973</v>
      </c>
      <c r="E20" s="15" t="s">
        <v>50</v>
      </c>
      <c r="F20" s="16"/>
      <c r="G20" s="17">
        <v>0</v>
      </c>
      <c r="H20" s="18">
        <v>243006.35</v>
      </c>
    </row>
    <row r="21" spans="2:10" ht="16.5" x14ac:dyDescent="0.25">
      <c r="B21" s="12"/>
      <c r="C21" s="23" t="s">
        <v>63</v>
      </c>
      <c r="D21" s="14">
        <v>215</v>
      </c>
      <c r="E21" s="15" t="s">
        <v>69</v>
      </c>
      <c r="F21" s="16">
        <v>100</v>
      </c>
      <c r="G21" s="17">
        <v>0</v>
      </c>
      <c r="H21" s="18">
        <f>H20-G21+F21</f>
        <v>243106.35</v>
      </c>
    </row>
    <row r="22" spans="2:10" ht="16.5" x14ac:dyDescent="0.25">
      <c r="B22" s="12"/>
      <c r="C22" s="23" t="s">
        <v>64</v>
      </c>
      <c r="D22" s="14">
        <v>1974</v>
      </c>
      <c r="E22" s="15" t="s">
        <v>50</v>
      </c>
      <c r="F22" s="16"/>
      <c r="G22" s="17">
        <v>3088</v>
      </c>
      <c r="H22" s="18">
        <f>H21-G22</f>
        <v>240018.35</v>
      </c>
    </row>
    <row r="23" spans="2:10" ht="16.5" x14ac:dyDescent="0.25">
      <c r="B23" s="12"/>
      <c r="C23" s="23" t="s">
        <v>64</v>
      </c>
      <c r="D23" s="14">
        <v>1975</v>
      </c>
      <c r="E23" s="15" t="s">
        <v>20</v>
      </c>
      <c r="F23" s="16"/>
      <c r="G23" s="17">
        <v>6075</v>
      </c>
      <c r="H23" s="18">
        <f t="shared" ref="H23" si="0">H22-G23</f>
        <v>233943.35</v>
      </c>
    </row>
    <row r="24" spans="2:10" ht="16.5" x14ac:dyDescent="0.25">
      <c r="B24" s="12"/>
      <c r="C24" s="23" t="s">
        <v>66</v>
      </c>
      <c r="D24" s="14">
        <v>1976</v>
      </c>
      <c r="E24" s="26" t="s">
        <v>65</v>
      </c>
      <c r="F24" s="16"/>
      <c r="G24" s="17">
        <v>21053.41</v>
      </c>
      <c r="H24" s="18">
        <f>H23-G24</f>
        <v>212889.94</v>
      </c>
    </row>
    <row r="25" spans="2:10" ht="16.5" x14ac:dyDescent="0.25">
      <c r="B25" s="12"/>
      <c r="C25" s="23" t="s">
        <v>66</v>
      </c>
      <c r="D25" s="14">
        <v>1977</v>
      </c>
      <c r="E25" s="15" t="s">
        <v>67</v>
      </c>
      <c r="F25" s="16"/>
      <c r="G25" s="17">
        <v>8104.79</v>
      </c>
      <c r="H25" s="18">
        <f t="shared" ref="H25:H27" si="1">H24-G25</f>
        <v>204785.15</v>
      </c>
    </row>
    <row r="26" spans="2:10" ht="16.5" x14ac:dyDescent="0.25">
      <c r="B26" s="12"/>
      <c r="C26" s="23" t="s">
        <v>66</v>
      </c>
      <c r="D26" s="14">
        <v>1978</v>
      </c>
      <c r="E26" s="15" t="s">
        <v>50</v>
      </c>
      <c r="F26" s="16"/>
      <c r="G26" s="17">
        <v>3088</v>
      </c>
      <c r="H26" s="18">
        <f t="shared" si="1"/>
        <v>201697.15</v>
      </c>
    </row>
    <row r="27" spans="2:10" ht="16.5" x14ac:dyDescent="0.25">
      <c r="B27" s="12"/>
      <c r="C27" s="23" t="s">
        <v>66</v>
      </c>
      <c r="D27" s="14">
        <v>1979</v>
      </c>
      <c r="E27" s="15" t="s">
        <v>20</v>
      </c>
      <c r="F27" s="16"/>
      <c r="G27" s="17">
        <v>6075</v>
      </c>
      <c r="H27" s="18">
        <f t="shared" si="1"/>
        <v>195622.15</v>
      </c>
    </row>
    <row r="28" spans="2:10" ht="16.5" x14ac:dyDescent="0.25">
      <c r="B28" s="12"/>
      <c r="C28" s="33" t="s">
        <v>12</v>
      </c>
      <c r="D28" s="33"/>
      <c r="E28" s="33"/>
      <c r="F28" s="20">
        <f>SUM(F20:F27)</f>
        <v>100</v>
      </c>
      <c r="G28" s="20">
        <f>SUM(G20:G27)</f>
        <v>47484.2</v>
      </c>
      <c r="H28" s="21">
        <f>H27</f>
        <v>195622.15</v>
      </c>
      <c r="I28" t="s">
        <v>13</v>
      </c>
    </row>
    <row r="34" spans="3:8" ht="15.75" x14ac:dyDescent="0.25">
      <c r="C34" s="24" t="s">
        <v>14</v>
      </c>
      <c r="D34" s="24"/>
    </row>
    <row r="35" spans="3:8" ht="15.75" x14ac:dyDescent="0.25">
      <c r="C35" s="25" t="s">
        <v>16</v>
      </c>
      <c r="D35" s="25"/>
      <c r="G35" s="34" t="s">
        <v>15</v>
      </c>
      <c r="H35" s="34"/>
    </row>
    <row r="36" spans="3:8" x14ac:dyDescent="0.25">
      <c r="D36" s="25"/>
      <c r="G36" s="22" t="s">
        <v>17</v>
      </c>
      <c r="H36" s="22"/>
    </row>
    <row r="38" spans="3:8" ht="15" customHeight="1" x14ac:dyDescent="0.25"/>
  </sheetData>
  <mergeCells count="11">
    <mergeCell ref="C28:E28"/>
    <mergeCell ref="G35:H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honeticPr fontId="14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OCTUBRE 2023 (3)</vt:lpstr>
      <vt:lpstr>OCTUBRE 2023 (2)</vt:lpstr>
      <vt:lpstr>ENERO 2023</vt:lpstr>
      <vt:lpstr>FEBRERO 2023</vt:lpstr>
      <vt:lpstr>MARZO  2023</vt:lpstr>
      <vt:lpstr>ABRIL  2023 </vt:lpstr>
      <vt:lpstr>MAYO  2023</vt:lpstr>
      <vt:lpstr>JUNIO 2023 (2)</vt:lpstr>
      <vt:lpstr>JULIO 2023</vt:lpstr>
      <vt:lpstr>AGOSTO 2023</vt:lpstr>
      <vt:lpstr>SEPTIEMBRE 2023</vt:lpstr>
      <vt:lpstr>OCTUBRE 2023</vt:lpstr>
      <vt:lpstr>NOVIEMBRE 2023</vt:lpstr>
      <vt:lpstr>DICIEMBRE 2023</vt:lpstr>
      <vt:lpstr>ENERO   2024</vt:lpstr>
      <vt:lpstr>FEBRERO 2024</vt:lpstr>
      <vt:lpstr>MARZO 2024</vt:lpstr>
      <vt:lpstr>ABRIL  2024</vt:lpstr>
      <vt:lpstr>MAYO 2024</vt:lpstr>
      <vt:lpstr>JUNIO 2024</vt:lpstr>
      <vt:lpstr>'DICIEMBRE 2023'!Área_de_impresión</vt:lpstr>
      <vt:lpstr>'FEBRERO 2023'!Área_de_impresión</vt:lpstr>
      <vt:lpstr>'MAYO 2024'!Área_de_impresión</vt:lpstr>
      <vt:lpstr>'NOVIEMBRE 2023'!Área_de_impresión</vt:lpstr>
      <vt:lpstr>'OCTUBRE 2023'!Área_de_impresión</vt:lpstr>
      <vt:lpstr>'OCTUBRE 2023 (2)'!Área_de_impresión</vt:lpstr>
      <vt:lpstr>'OCTUBRE 2023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Ixshel Elora Nova Portes</cp:lastModifiedBy>
  <cp:lastPrinted>2024-07-02T12:21:56Z</cp:lastPrinted>
  <dcterms:created xsi:type="dcterms:W3CDTF">2015-06-05T18:19:34Z</dcterms:created>
  <dcterms:modified xsi:type="dcterms:W3CDTF">2024-07-08T14:32:33Z</dcterms:modified>
</cp:coreProperties>
</file>