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omments1.xml" ContentType="application/vnd.openxmlformats-officedocument.spreadsheetml.comments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E:\Users\JMartinez\Documents\PORTAL-POA\PORTAL POR AÑO\PORTAL ANO 2023\DICIEMBRE\"/>
    </mc:Choice>
  </mc:AlternateContent>
  <xr:revisionPtr revIDLastSave="0" documentId="8_{A1CAD94C-DEA2-4271-B754-E5AF67ECC18D}" xr6:coauthVersionLast="47" xr6:coauthVersionMax="47" xr10:uidLastSave="{00000000-0000-0000-0000-000000000000}"/>
  <bookViews>
    <workbookView xWindow="-120" yWindow="-120" windowWidth="29040" windowHeight="15840" firstSheet="6" activeTab="13" xr2:uid="{00000000-000D-0000-FFFF-FFFF00000000}"/>
  </bookViews>
  <sheets>
    <sheet name="OCTUBRE 2023 (3)" sheetId="15" r:id="rId1"/>
    <sheet name="OCTUBRE 2023 (2)" sheetId="14" r:id="rId2"/>
    <sheet name="ENERO 2023" sheetId="1" r:id="rId3"/>
    <sheet name="FEBRERO 2023" sheetId="2" r:id="rId4"/>
    <sheet name="MARZO  2023" sheetId="3" r:id="rId5"/>
    <sheet name="ABRIL  2023 " sheetId="5" r:id="rId6"/>
    <sheet name="MAYO  2023" sheetId="6" r:id="rId7"/>
    <sheet name="JUNIO 2023 (2)" sheetId="10" r:id="rId8"/>
    <sheet name="JULIO 2023" sheetId="9" r:id="rId9"/>
    <sheet name="AGOSTO 2023" sheetId="11" r:id="rId10"/>
    <sheet name="SEPTIEMBRE 2023" sheetId="12" r:id="rId11"/>
    <sheet name="OCTUBRE 2023" sheetId="13" r:id="rId12"/>
    <sheet name="NOVIEMBRE 2023" sheetId="16" r:id="rId13"/>
    <sheet name="DICIEMBRE 2023" sheetId="17" r:id="rId14"/>
  </sheets>
  <definedNames>
    <definedName name="_xlnm.Print_Area" localSheetId="13">'DICIEMBRE 2023'!$A$1:$G$37</definedName>
    <definedName name="_xlnm.Print_Area" localSheetId="3">'FEBRERO 2023'!$A$1:$I$39</definedName>
    <definedName name="_xlnm.Print_Area" localSheetId="12">'NOVIEMBRE 2023'!$A$1:$G$38</definedName>
    <definedName name="_xlnm.Print_Area" localSheetId="11">'OCTUBRE 2023'!$A$1:$G$36</definedName>
    <definedName name="_xlnm.Print_Area" localSheetId="1">'OCTUBRE 2023 (2)'!$A$1:$G$36</definedName>
    <definedName name="_xlnm.Print_Area" localSheetId="0">'OCTUBRE 2023 (3)'!$A$1:$G$36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17" l="1"/>
  <c r="E28" i="17" l="1"/>
  <c r="D28" i="17"/>
  <c r="F21" i="17"/>
  <c r="F22" i="17" s="1"/>
  <c r="F23" i="17" s="1"/>
  <c r="F24" i="17" s="1"/>
  <c r="F25" i="17" s="1"/>
  <c r="F26" i="17" s="1"/>
  <c r="F27" i="17" s="1"/>
  <c r="F21" i="16"/>
  <c r="F22" i="16" s="1"/>
  <c r="F23" i="16" s="1"/>
  <c r="F24" i="16" s="1"/>
  <c r="G21" i="13"/>
  <c r="E29" i="16"/>
  <c r="D29" i="16"/>
  <c r="F28" i="15"/>
  <c r="E28" i="15"/>
  <c r="G22" i="15"/>
  <c r="G23" i="15" s="1"/>
  <c r="G24" i="15" s="1"/>
  <c r="G25" i="15" s="1"/>
  <c r="G26" i="15" s="1"/>
  <c r="G27" i="15" s="1"/>
  <c r="G28" i="15" s="1"/>
  <c r="G21" i="15"/>
  <c r="F28" i="14"/>
  <c r="E28" i="14"/>
  <c r="G21" i="14"/>
  <c r="G22" i="14" s="1"/>
  <c r="G23" i="14" s="1"/>
  <c r="G24" i="14" s="1"/>
  <c r="G25" i="14" s="1"/>
  <c r="G26" i="14" s="1"/>
  <c r="G27" i="14" s="1"/>
  <c r="G28" i="14" s="1"/>
  <c r="H26" i="12"/>
  <c r="F28" i="13"/>
  <c r="E28" i="13"/>
  <c r="G26" i="12"/>
  <c r="F26" i="12"/>
  <c r="H21" i="12"/>
  <c r="H22" i="12" s="1"/>
  <c r="H23" i="12" s="1"/>
  <c r="H24" i="12" s="1"/>
  <c r="H25" i="12" s="1"/>
  <c r="H21" i="11"/>
  <c r="G21" i="11"/>
  <c r="F21" i="11"/>
  <c r="F28" i="9"/>
  <c r="H26" i="9"/>
  <c r="H27" i="9"/>
  <c r="H21" i="9"/>
  <c r="H22" i="9" s="1"/>
  <c r="H23" i="9" s="1"/>
  <c r="H24" i="9" s="1"/>
  <c r="G26" i="10"/>
  <c r="F26" i="10"/>
  <c r="H22" i="10"/>
  <c r="H23" i="10" s="1"/>
  <c r="H24" i="10" s="1"/>
  <c r="H25" i="10" s="1"/>
  <c r="H26" i="10" s="1"/>
  <c r="H21" i="10"/>
  <c r="G28" i="9"/>
  <c r="G28" i="6"/>
  <c r="H28" i="6"/>
  <c r="H27" i="6"/>
  <c r="H24" i="6"/>
  <c r="F28" i="6"/>
  <c r="H21" i="6"/>
  <c r="H22" i="6" s="1"/>
  <c r="H23" i="6" s="1"/>
  <c r="H25" i="6" s="1"/>
  <c r="H26" i="6" s="1"/>
  <c r="H30" i="5"/>
  <c r="H27" i="5"/>
  <c r="H25" i="5"/>
  <c r="H21" i="5"/>
  <c r="H22" i="5"/>
  <c r="H23" i="5"/>
  <c r="H24" i="5" s="1"/>
  <c r="G30" i="5"/>
  <c r="F30" i="5"/>
  <c r="G24" i="3"/>
  <c r="F24" i="3"/>
  <c r="H21" i="3"/>
  <c r="H22" i="3" s="1"/>
  <c r="H23" i="3" s="1"/>
  <c r="H24" i="3" s="1"/>
  <c r="G25" i="2"/>
  <c r="F25" i="16" l="1"/>
  <c r="F26" i="16" s="1"/>
  <c r="F27" i="16" s="1"/>
  <c r="F28" i="16" s="1"/>
  <c r="H28" i="9"/>
  <c r="H25" i="9"/>
  <c r="H26" i="5"/>
  <c r="H28" i="5" s="1"/>
  <c r="H29" i="5" s="1"/>
  <c r="H25" i="2"/>
  <c r="H23" i="2"/>
  <c r="H24" i="2" s="1"/>
  <c r="H22" i="2"/>
  <c r="H21" i="2"/>
  <c r="F29" i="16" l="1"/>
  <c r="F25" i="2"/>
  <c r="H21" i="1"/>
  <c r="G21" i="1"/>
  <c r="F21" i="1"/>
  <c r="G22" i="13"/>
  <c r="G23" i="13"/>
  <c r="G24" i="13" s="1"/>
  <c r="G25" i="13" s="1"/>
  <c r="G26" i="13" s="1"/>
  <c r="G27" i="13" s="1"/>
  <c r="G28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Yokaty De la Cruz Lora</author>
  </authors>
  <commentList>
    <comment ref="G21" authorId="0" shapeId="0" xr:uid="{99EB0188-8633-487A-AC07-25A394D73E73}">
      <text>
        <r>
          <rPr>
            <b/>
            <sz val="9"/>
            <color indexed="81"/>
            <rFont val="Tahoma"/>
            <charset val="1"/>
          </rPr>
          <t>Yokaty De la Cruz Lora:
ANULADOS POR ERROR DE IMPRESION</t>
        </r>
      </text>
    </comment>
    <comment ref="G22" authorId="0" shapeId="0" xr:uid="{0D29D9A4-1998-441B-BE51-8DD30DCC7CBB}">
      <text>
        <r>
          <rPr>
            <b/>
            <sz val="9"/>
            <color indexed="81"/>
            <rFont val="Tahoma"/>
            <charset val="1"/>
          </rPr>
          <t>Yokaty De la Cruz Lora:
ANULADOS POR ERROR DE IMPRESION</t>
        </r>
      </text>
    </comment>
  </commentList>
</comments>
</file>

<file path=xl/sharedStrings.xml><?xml version="1.0" encoding="utf-8"?>
<sst xmlns="http://schemas.openxmlformats.org/spreadsheetml/2006/main" count="411" uniqueCount="107">
  <si>
    <t>CHEQUES EMITIDOS- FONDO REPONIBLE INSTITUCIONAL 2023</t>
  </si>
  <si>
    <t>Banco de Reservas</t>
  </si>
  <si>
    <t>Del 01 al 31 de Enero     2023</t>
  </si>
  <si>
    <t xml:space="preserve">Cuenta Bancaria No: </t>
  </si>
  <si>
    <t xml:space="preserve">Balance Inicial: </t>
  </si>
  <si>
    <t>Fecha</t>
  </si>
  <si>
    <t>No. Ck/Transf.</t>
  </si>
  <si>
    <t>Descripcion</t>
  </si>
  <si>
    <t>Debito</t>
  </si>
  <si>
    <t>Credito</t>
  </si>
  <si>
    <t>Balance</t>
  </si>
  <si>
    <t xml:space="preserve">CERTIFICADO DE CHEQUE  No. 1948 DE FECHA 15/12/2022 </t>
  </si>
  <si>
    <t>TOTAL</t>
  </si>
  <si>
    <t>Bce. Libro</t>
  </si>
  <si>
    <t xml:space="preserve">Licda. Yokaty De La Cruz  </t>
  </si>
  <si>
    <r>
      <rPr>
        <sz val="12"/>
        <rFont val="Arial"/>
        <family val="2"/>
      </rPr>
      <t xml:space="preserve">Licda. Celeste Bautista </t>
    </r>
    <r>
      <rPr>
        <b/>
        <sz val="12"/>
        <rFont val="Arial"/>
        <family val="2"/>
      </rPr>
      <t xml:space="preserve"> </t>
    </r>
  </si>
  <si>
    <t>Analista de Presupuesto</t>
  </si>
  <si>
    <t xml:space="preserve">Encargada    Adm. Y Financiera </t>
  </si>
  <si>
    <t>SUSSY ARIAS PORTES</t>
  </si>
  <si>
    <t>ANDRES GILBERTO COSS MEREJO</t>
  </si>
  <si>
    <t xml:space="preserve">AYUNTAMIENTO DEL DISTRITO NACIONAL </t>
  </si>
  <si>
    <t xml:space="preserve">ANARKIRIS  KATIANA  POLANCO ABAD </t>
  </si>
  <si>
    <t>Del 01 al 28 de Febrero 2023</t>
  </si>
  <si>
    <t>02/02/2023</t>
  </si>
  <si>
    <t>08/02/2023</t>
  </si>
  <si>
    <t>17/02/2023</t>
  </si>
  <si>
    <t>Del 01 al 31 de marzo  2023</t>
  </si>
  <si>
    <t xml:space="preserve">ANARKIRIS KATIANA POLANCO ABAD </t>
  </si>
  <si>
    <t>09/03/2023</t>
  </si>
  <si>
    <t>23/03/2023</t>
  </si>
  <si>
    <t>29/03/2023</t>
  </si>
  <si>
    <t xml:space="preserve">SUSSY ARIAS PORTES </t>
  </si>
  <si>
    <t xml:space="preserve">MINISTERIO DE SALUD PUBLICA Y ASISTENCIA SOCIAL </t>
  </si>
  <si>
    <t>Del 01 al 30 de abril   2023</t>
  </si>
  <si>
    <t>10/04/2023</t>
  </si>
  <si>
    <t xml:space="preserve">ROSA ESTHER GRULLON CABREJA </t>
  </si>
  <si>
    <t>12/04/2023</t>
  </si>
  <si>
    <t xml:space="preserve">NOEMI ANGIOLINA PAULINO  UREÑA </t>
  </si>
  <si>
    <t xml:space="preserve">FRANK FELIX TRONCOSO BURGOS </t>
  </si>
  <si>
    <t>20/04/2023</t>
  </si>
  <si>
    <t xml:space="preserve">DEPOSITO </t>
  </si>
  <si>
    <t>26/04/2023</t>
  </si>
  <si>
    <t xml:space="preserve">AURELIA REYES MARTÍNEZ </t>
  </si>
  <si>
    <t xml:space="preserve">ROSA ESTHER GRULLÓN CABREJA </t>
  </si>
  <si>
    <t xml:space="preserve">MINISTERIO DE SALUD PÚBLICA Y ASISTENCIA SOCIAL </t>
  </si>
  <si>
    <t>348.060.99</t>
  </si>
  <si>
    <t>02/05/2023</t>
  </si>
  <si>
    <t>22/05/2023</t>
  </si>
  <si>
    <t xml:space="preserve">OFICINA NACIONAL DE LA PROPIEDAD INDUSTRIAL </t>
  </si>
  <si>
    <t>25/05/2023</t>
  </si>
  <si>
    <t xml:space="preserve">CORPORACION DEL ACUEDUCTO Y ALCANTARILLADO </t>
  </si>
  <si>
    <t>31/05/2023</t>
  </si>
  <si>
    <t xml:space="preserve">MARGARITA REINOSO REYNOSO </t>
  </si>
  <si>
    <t>28/04/2023</t>
  </si>
  <si>
    <t>29/05/2023</t>
  </si>
  <si>
    <t>Del 01 al 31 de Mayo   2023</t>
  </si>
  <si>
    <t>02/06/2023</t>
  </si>
  <si>
    <t>CERTIFICADO DE CHEQUE NO.1965 DE FECHA 22/05/2023</t>
  </si>
  <si>
    <t>05/06/2023</t>
  </si>
  <si>
    <t xml:space="preserve">CARGO BANCARIO POR USO DE FONDOS EN TRANSACION </t>
  </si>
  <si>
    <t>15/06/2023</t>
  </si>
  <si>
    <t>27/06/2023</t>
  </si>
  <si>
    <t>Del 01 al 30 de JUNIO   2023</t>
  </si>
  <si>
    <t>07/07/2023</t>
  </si>
  <si>
    <t>26/07/2023</t>
  </si>
  <si>
    <t>ANARKIRIS KATIANA POLANCO ABAD</t>
  </si>
  <si>
    <t>27/07/2023</t>
  </si>
  <si>
    <t xml:space="preserve">SUSSY ARIAS PORTE </t>
  </si>
  <si>
    <t>Del 01 al 31 de JULIO   2023</t>
  </si>
  <si>
    <t>CREDITO DE CORRECCIONES</t>
  </si>
  <si>
    <t>Del 01 al 31 de agosto   2023</t>
  </si>
  <si>
    <t>01/09/2023</t>
  </si>
  <si>
    <t>08/09/2023</t>
  </si>
  <si>
    <t>12/09/2023</t>
  </si>
  <si>
    <t>Del 01 al 30 de  Septiembre   2023</t>
  </si>
  <si>
    <t>03/10/2023</t>
  </si>
  <si>
    <t xml:space="preserve">JENIFES PENELOPE NOBOA FELIZ </t>
  </si>
  <si>
    <t>04/10/2023</t>
  </si>
  <si>
    <t>16/10/2023</t>
  </si>
  <si>
    <t>MARGARITA MARTINEZ DE ROSARIO</t>
  </si>
  <si>
    <t>17/10/2023</t>
  </si>
  <si>
    <t>Del 01 al 31 de  Octubre   2023</t>
  </si>
  <si>
    <t xml:space="preserve">AYUNTAMIENTO DEL  DISTRITO NACIONAL </t>
  </si>
  <si>
    <t>07/11/2023</t>
  </si>
  <si>
    <t>JENIFES PENELOPE  NOBOA FELIZ</t>
  </si>
  <si>
    <t>13/11/2023</t>
  </si>
  <si>
    <t>21/11/2023</t>
  </si>
  <si>
    <t>DEPOSITO</t>
  </si>
  <si>
    <t>28/11/2023</t>
  </si>
  <si>
    <t xml:space="preserve">ARCHIVO GENERAL DE LA NACIÓN </t>
  </si>
  <si>
    <t>CORPORACIÓN DE ACUEDUCTO  Y ALCANTARILLADO DE STO DGO</t>
  </si>
  <si>
    <t>Débito</t>
  </si>
  <si>
    <t>Crédito</t>
  </si>
  <si>
    <t>Descripción</t>
  </si>
  <si>
    <r>
      <rPr>
        <b/>
        <sz val="16"/>
        <rFont val="Arial"/>
        <family val="2"/>
      </rPr>
      <t>Nota:</t>
    </r>
    <r>
      <rPr>
        <sz val="16"/>
        <rFont val="Arial"/>
        <family val="2"/>
      </rPr>
      <t xml:space="preserve"> Los  Ck  no.001974 y 001975  fueron incorporados al libro banco por  error de impresión.  </t>
    </r>
  </si>
  <si>
    <r>
      <rPr>
        <sz val="13"/>
        <rFont val="Arial"/>
        <family val="2"/>
      </rPr>
      <t xml:space="preserve">Licda. Celeste Bautista </t>
    </r>
    <r>
      <rPr>
        <b/>
        <sz val="13"/>
        <rFont val="Arial"/>
        <family val="2"/>
      </rPr>
      <t xml:space="preserve"> </t>
    </r>
  </si>
  <si>
    <t xml:space="preserve">                  Analista de Presupuesto</t>
  </si>
  <si>
    <t xml:space="preserve">                     Licda. Yokaty De La Cruz  </t>
  </si>
  <si>
    <t>06/12/2023</t>
  </si>
  <si>
    <t>JENIFES PENELOPE NOBOA FELIZ</t>
  </si>
  <si>
    <t>11/12/2023</t>
  </si>
  <si>
    <t>21/12/2023</t>
  </si>
  <si>
    <t xml:space="preserve">EUSEBIO SOTO SALAS </t>
  </si>
  <si>
    <t>27/12/2023</t>
  </si>
  <si>
    <t>CERTIFICADO DE CHEQUE NO. 2001 DE FECHA 21/12/2023</t>
  </si>
  <si>
    <t>Del 01 al 31 de   diciembre    2023</t>
  </si>
  <si>
    <r>
      <t xml:space="preserve">CERIFICADO DE CHEQUE </t>
    </r>
    <r>
      <rPr>
        <sz val="8"/>
        <rFont val="Arial"/>
        <family val="2"/>
      </rPr>
      <t>NO</t>
    </r>
    <r>
      <rPr>
        <sz val="10"/>
        <rFont val="Arial"/>
        <family val="2"/>
      </rPr>
      <t>.2000 DE FECHA 21/12/2023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</si>
</sst>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RD$&quot;#,##0.00_);[Red]\(&quot;RD$&quot;#,##0.00\)"/>
    <numFmt numFmtId="165" formatCode="000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13"/>
      <color theme="0"/>
      <name val="Arial"/>
      <family val="2"/>
    </font>
    <font>
      <sz val="10"/>
      <name val="Arial"/>
      <family val="2"/>
    </font>
    <font>
      <sz val="13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8"/>
      <name val="Calibri"/>
      <family val="2"/>
      <scheme val="minor"/>
    </font>
    <font>
      <b/>
      <sz val="9"/>
      <color indexed="81"/>
      <name val="Tahoma"/>
      <charset val="1"/>
    </font>
    <font>
      <sz val="16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rgb="FF000000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5" fillId="3" borderId="8" xfId="0" applyFont="1" applyFill="1" applyBorder="1" applyAlignment="1">
      <alignment horizontal="center" vertical="center" wrapText="1"/>
    </xf>
    <xf numFmtId="164" fontId="6" fillId="3" borderId="10" xfId="0" applyNumberFormat="1" applyFont="1" applyFill="1" applyBorder="1" applyAlignment="1">
      <alignment horizontal="center" vertical="center" wrapText="1"/>
    </xf>
    <xf numFmtId="43" fontId="0" fillId="0" borderId="0" xfId="1" applyFont="1"/>
    <xf numFmtId="0" fontId="6" fillId="3" borderId="0" xfId="0" applyFont="1" applyFill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/>
    </xf>
    <xf numFmtId="14" fontId="7" fillId="0" borderId="17" xfId="0" applyNumberFormat="1" applyFont="1" applyBorder="1" applyAlignment="1">
      <alignment horizontal="left"/>
    </xf>
    <xf numFmtId="165" fontId="9" fillId="0" borderId="17" xfId="0" applyNumberFormat="1" applyFont="1" applyBorder="1" applyAlignment="1">
      <alignment horizontal="center"/>
    </xf>
    <xf numFmtId="0" fontId="7" fillId="0" borderId="17" xfId="0" applyFont="1" applyBorder="1"/>
    <xf numFmtId="43" fontId="7" fillId="0" borderId="17" xfId="1" applyFont="1" applyBorder="1" applyAlignment="1"/>
    <xf numFmtId="4" fontId="10" fillId="4" borderId="17" xfId="0" applyNumberFormat="1" applyFont="1" applyFill="1" applyBorder="1" applyAlignment="1">
      <alignment horizontal="right"/>
    </xf>
    <xf numFmtId="4" fontId="10" fillId="4" borderId="17" xfId="0" applyNumberFormat="1" applyFont="1" applyFill="1" applyBorder="1"/>
    <xf numFmtId="0" fontId="5" fillId="2" borderId="17" xfId="0" applyFont="1" applyFill="1" applyBorder="1" applyAlignment="1">
      <alignment horizontal="center" vertical="center"/>
    </xf>
    <xf numFmtId="4" fontId="5" fillId="2" borderId="17" xfId="0" applyNumberFormat="1" applyFont="1" applyFill="1" applyBorder="1" applyAlignment="1">
      <alignment horizontal="right" vertical="center"/>
    </xf>
    <xf numFmtId="4" fontId="11" fillId="4" borderId="17" xfId="0" applyNumberFormat="1" applyFont="1" applyFill="1" applyBorder="1"/>
    <xf numFmtId="0" fontId="13" fillId="0" borderId="0" xfId="0" applyFont="1"/>
    <xf numFmtId="49" fontId="7" fillId="0" borderId="17" xfId="0" applyNumberFormat="1" applyFont="1" applyBorder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7" fillId="0" borderId="18" xfId="0" applyFont="1" applyBorder="1"/>
    <xf numFmtId="49" fontId="16" fillId="0" borderId="0" xfId="0" applyNumberFormat="1" applyFont="1" applyAlignment="1">
      <alignment horizontal="left"/>
    </xf>
    <xf numFmtId="0" fontId="17" fillId="0" borderId="0" xfId="0" applyFont="1"/>
    <xf numFmtId="0" fontId="18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4" fontId="5" fillId="2" borderId="17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447675</xdr:colOff>
      <xdr:row>1</xdr:row>
      <xdr:rowOff>142874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349D3A0D-A71F-4AE4-AD4D-FC4D5ADEBC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5" y="3333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447675</xdr:colOff>
      <xdr:row>1</xdr:row>
      <xdr:rowOff>142874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12611A04-3F5A-44CD-B887-A61BF80D4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" y="3333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447675</xdr:colOff>
      <xdr:row>1</xdr:row>
      <xdr:rowOff>142874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990C8B8A-4D2A-4C81-AC0A-1C2967C5D9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" y="3333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447675</xdr:colOff>
      <xdr:row>1</xdr:row>
      <xdr:rowOff>142874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7F8EAE63-3A1E-4DBF-9B15-A763EDAB84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" y="3333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263525</xdr:colOff>
      <xdr:row>3</xdr:row>
      <xdr:rowOff>60324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1160F381-F9F0-48CA-9505-E7C7A6A4E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8275" y="63182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863600</xdr:colOff>
      <xdr:row>3</xdr:row>
      <xdr:rowOff>146049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E5DB864A-FA5E-4B77-8B97-5968DF60B0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0900" y="6889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447675</xdr:colOff>
      <xdr:row>1</xdr:row>
      <xdr:rowOff>142874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10525319-4F04-4AA8-8C40-C136010800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5" y="3333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342900</xdr:colOff>
      <xdr:row>1</xdr:row>
      <xdr:rowOff>114299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24ED9C4B-CFE6-4618-834D-A4CEEAB4DE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3075" y="27622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447675</xdr:colOff>
      <xdr:row>1</xdr:row>
      <xdr:rowOff>142874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DD665FE8-D6B7-4187-9FCB-D282952AB4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50" y="3333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447675</xdr:colOff>
      <xdr:row>1</xdr:row>
      <xdr:rowOff>142874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5495D76B-6765-4E53-A733-7B32D5F115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50" y="3333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447675</xdr:colOff>
      <xdr:row>1</xdr:row>
      <xdr:rowOff>142874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EFD2242F-AB91-4B6D-B910-10F5EC3286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50" y="3333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447675</xdr:colOff>
      <xdr:row>1</xdr:row>
      <xdr:rowOff>142874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2F4BA9CE-16A9-494B-8DC5-D28AFF919D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" y="3333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447675</xdr:colOff>
      <xdr:row>1</xdr:row>
      <xdr:rowOff>142874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23D5CF59-2FFB-44F5-8BC8-9967D8F38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" y="3333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447675</xdr:colOff>
      <xdr:row>1</xdr:row>
      <xdr:rowOff>142874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0C9EECA9-E50B-430E-BE79-6F42244F76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" y="3333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ECD8C-22B3-48B7-AA69-660C5F31EFC2}">
  <dimension ref="A6:I38"/>
  <sheetViews>
    <sheetView topLeftCell="A4" zoomScaleNormal="100" workbookViewId="0">
      <selection activeCell="M15" sqref="M15"/>
    </sheetView>
  </sheetViews>
  <sheetFormatPr baseColWidth="10" defaultRowHeight="15" x14ac:dyDescent="0.25"/>
  <cols>
    <col min="1" max="1" width="7.140625" customWidth="1"/>
    <col min="2" max="2" width="10.5703125" customWidth="1"/>
    <col min="3" max="3" width="12.5703125" customWidth="1"/>
    <col min="4" max="4" width="55.85546875" bestFit="1" customWidth="1"/>
    <col min="5" max="5" width="19" customWidth="1"/>
    <col min="6" max="6" width="15.140625" customWidth="1"/>
    <col min="7" max="7" width="19.7109375" customWidth="1"/>
    <col min="257" max="257" width="5.42578125" customWidth="1"/>
    <col min="258" max="258" width="13.85546875" customWidth="1"/>
    <col min="259" max="259" width="15.42578125" customWidth="1"/>
    <col min="260" max="260" width="36" bestFit="1" customWidth="1"/>
    <col min="263" max="263" width="18.5703125" bestFit="1" customWidth="1"/>
    <col min="513" max="513" width="5.42578125" customWidth="1"/>
    <col min="514" max="514" width="13.85546875" customWidth="1"/>
    <col min="515" max="515" width="15.42578125" customWidth="1"/>
    <col min="516" max="516" width="36" bestFit="1" customWidth="1"/>
    <col min="519" max="519" width="18.5703125" bestFit="1" customWidth="1"/>
    <col min="769" max="769" width="5.42578125" customWidth="1"/>
    <col min="770" max="770" width="13.85546875" customWidth="1"/>
    <col min="771" max="771" width="15.42578125" customWidth="1"/>
    <col min="772" max="772" width="36" bestFit="1" customWidth="1"/>
    <col min="775" max="775" width="18.5703125" bestFit="1" customWidth="1"/>
    <col min="1025" max="1025" width="5.42578125" customWidth="1"/>
    <col min="1026" max="1026" width="13.85546875" customWidth="1"/>
    <col min="1027" max="1027" width="15.42578125" customWidth="1"/>
    <col min="1028" max="1028" width="36" bestFit="1" customWidth="1"/>
    <col min="1031" max="1031" width="18.5703125" bestFit="1" customWidth="1"/>
    <col min="1281" max="1281" width="5.42578125" customWidth="1"/>
    <col min="1282" max="1282" width="13.85546875" customWidth="1"/>
    <col min="1283" max="1283" width="15.42578125" customWidth="1"/>
    <col min="1284" max="1284" width="36" bestFit="1" customWidth="1"/>
    <col min="1287" max="1287" width="18.5703125" bestFit="1" customWidth="1"/>
    <col min="1537" max="1537" width="5.42578125" customWidth="1"/>
    <col min="1538" max="1538" width="13.85546875" customWidth="1"/>
    <col min="1539" max="1539" width="15.42578125" customWidth="1"/>
    <col min="1540" max="1540" width="36" bestFit="1" customWidth="1"/>
    <col min="1543" max="1543" width="18.5703125" bestFit="1" customWidth="1"/>
    <col min="1793" max="1793" width="5.42578125" customWidth="1"/>
    <col min="1794" max="1794" width="13.85546875" customWidth="1"/>
    <col min="1795" max="1795" width="15.42578125" customWidth="1"/>
    <col min="1796" max="1796" width="36" bestFit="1" customWidth="1"/>
    <col min="1799" max="1799" width="18.5703125" bestFit="1" customWidth="1"/>
    <col min="2049" max="2049" width="5.42578125" customWidth="1"/>
    <col min="2050" max="2050" width="13.85546875" customWidth="1"/>
    <col min="2051" max="2051" width="15.42578125" customWidth="1"/>
    <col min="2052" max="2052" width="36" bestFit="1" customWidth="1"/>
    <col min="2055" max="2055" width="18.5703125" bestFit="1" customWidth="1"/>
    <col min="2305" max="2305" width="5.42578125" customWidth="1"/>
    <col min="2306" max="2306" width="13.85546875" customWidth="1"/>
    <col min="2307" max="2307" width="15.42578125" customWidth="1"/>
    <col min="2308" max="2308" width="36" bestFit="1" customWidth="1"/>
    <col min="2311" max="2311" width="18.5703125" bestFit="1" customWidth="1"/>
    <col min="2561" max="2561" width="5.42578125" customWidth="1"/>
    <col min="2562" max="2562" width="13.85546875" customWidth="1"/>
    <col min="2563" max="2563" width="15.42578125" customWidth="1"/>
    <col min="2564" max="2564" width="36" bestFit="1" customWidth="1"/>
    <col min="2567" max="2567" width="18.5703125" bestFit="1" customWidth="1"/>
    <col min="2817" max="2817" width="5.42578125" customWidth="1"/>
    <col min="2818" max="2818" width="13.85546875" customWidth="1"/>
    <col min="2819" max="2819" width="15.42578125" customWidth="1"/>
    <col min="2820" max="2820" width="36" bestFit="1" customWidth="1"/>
    <col min="2823" max="2823" width="18.5703125" bestFit="1" customWidth="1"/>
    <col min="3073" max="3073" width="5.42578125" customWidth="1"/>
    <col min="3074" max="3074" width="13.85546875" customWidth="1"/>
    <col min="3075" max="3075" width="15.42578125" customWidth="1"/>
    <col min="3076" max="3076" width="36" bestFit="1" customWidth="1"/>
    <col min="3079" max="3079" width="18.5703125" bestFit="1" customWidth="1"/>
    <col min="3329" max="3329" width="5.42578125" customWidth="1"/>
    <col min="3330" max="3330" width="13.85546875" customWidth="1"/>
    <col min="3331" max="3331" width="15.42578125" customWidth="1"/>
    <col min="3332" max="3332" width="36" bestFit="1" customWidth="1"/>
    <col min="3335" max="3335" width="18.5703125" bestFit="1" customWidth="1"/>
    <col min="3585" max="3585" width="5.42578125" customWidth="1"/>
    <col min="3586" max="3586" width="13.85546875" customWidth="1"/>
    <col min="3587" max="3587" width="15.42578125" customWidth="1"/>
    <col min="3588" max="3588" width="36" bestFit="1" customWidth="1"/>
    <col min="3591" max="3591" width="18.5703125" bestFit="1" customWidth="1"/>
    <col min="3841" max="3841" width="5.42578125" customWidth="1"/>
    <col min="3842" max="3842" width="13.85546875" customWidth="1"/>
    <col min="3843" max="3843" width="15.42578125" customWidth="1"/>
    <col min="3844" max="3844" width="36" bestFit="1" customWidth="1"/>
    <col min="3847" max="3847" width="18.5703125" bestFit="1" customWidth="1"/>
    <col min="4097" max="4097" width="5.42578125" customWidth="1"/>
    <col min="4098" max="4098" width="13.85546875" customWidth="1"/>
    <col min="4099" max="4099" width="15.42578125" customWidth="1"/>
    <col min="4100" max="4100" width="36" bestFit="1" customWidth="1"/>
    <col min="4103" max="4103" width="18.5703125" bestFit="1" customWidth="1"/>
    <col min="4353" max="4353" width="5.42578125" customWidth="1"/>
    <col min="4354" max="4354" width="13.85546875" customWidth="1"/>
    <col min="4355" max="4355" width="15.42578125" customWidth="1"/>
    <col min="4356" max="4356" width="36" bestFit="1" customWidth="1"/>
    <col min="4359" max="4359" width="18.5703125" bestFit="1" customWidth="1"/>
    <col min="4609" max="4609" width="5.42578125" customWidth="1"/>
    <col min="4610" max="4610" width="13.85546875" customWidth="1"/>
    <col min="4611" max="4611" width="15.42578125" customWidth="1"/>
    <col min="4612" max="4612" width="36" bestFit="1" customWidth="1"/>
    <col min="4615" max="4615" width="18.5703125" bestFit="1" customWidth="1"/>
    <col min="4865" max="4865" width="5.42578125" customWidth="1"/>
    <col min="4866" max="4866" width="13.85546875" customWidth="1"/>
    <col min="4867" max="4867" width="15.42578125" customWidth="1"/>
    <col min="4868" max="4868" width="36" bestFit="1" customWidth="1"/>
    <col min="4871" max="4871" width="18.5703125" bestFit="1" customWidth="1"/>
    <col min="5121" max="5121" width="5.42578125" customWidth="1"/>
    <col min="5122" max="5122" width="13.85546875" customWidth="1"/>
    <col min="5123" max="5123" width="15.42578125" customWidth="1"/>
    <col min="5124" max="5124" width="36" bestFit="1" customWidth="1"/>
    <col min="5127" max="5127" width="18.5703125" bestFit="1" customWidth="1"/>
    <col min="5377" max="5377" width="5.42578125" customWidth="1"/>
    <col min="5378" max="5378" width="13.85546875" customWidth="1"/>
    <col min="5379" max="5379" width="15.42578125" customWidth="1"/>
    <col min="5380" max="5380" width="36" bestFit="1" customWidth="1"/>
    <col min="5383" max="5383" width="18.5703125" bestFit="1" customWidth="1"/>
    <col min="5633" max="5633" width="5.42578125" customWidth="1"/>
    <col min="5634" max="5634" width="13.85546875" customWidth="1"/>
    <col min="5635" max="5635" width="15.42578125" customWidth="1"/>
    <col min="5636" max="5636" width="36" bestFit="1" customWidth="1"/>
    <col min="5639" max="5639" width="18.5703125" bestFit="1" customWidth="1"/>
    <col min="5889" max="5889" width="5.42578125" customWidth="1"/>
    <col min="5890" max="5890" width="13.85546875" customWidth="1"/>
    <col min="5891" max="5891" width="15.42578125" customWidth="1"/>
    <col min="5892" max="5892" width="36" bestFit="1" customWidth="1"/>
    <col min="5895" max="5895" width="18.5703125" bestFit="1" customWidth="1"/>
    <col min="6145" max="6145" width="5.42578125" customWidth="1"/>
    <col min="6146" max="6146" width="13.85546875" customWidth="1"/>
    <col min="6147" max="6147" width="15.42578125" customWidth="1"/>
    <col min="6148" max="6148" width="36" bestFit="1" customWidth="1"/>
    <col min="6151" max="6151" width="18.5703125" bestFit="1" customWidth="1"/>
    <col min="6401" max="6401" width="5.42578125" customWidth="1"/>
    <col min="6402" max="6402" width="13.85546875" customWidth="1"/>
    <col min="6403" max="6403" width="15.42578125" customWidth="1"/>
    <col min="6404" max="6404" width="36" bestFit="1" customWidth="1"/>
    <col min="6407" max="6407" width="18.5703125" bestFit="1" customWidth="1"/>
    <col min="6657" max="6657" width="5.42578125" customWidth="1"/>
    <col min="6658" max="6658" width="13.85546875" customWidth="1"/>
    <col min="6659" max="6659" width="15.42578125" customWidth="1"/>
    <col min="6660" max="6660" width="36" bestFit="1" customWidth="1"/>
    <col min="6663" max="6663" width="18.5703125" bestFit="1" customWidth="1"/>
    <col min="6913" max="6913" width="5.42578125" customWidth="1"/>
    <col min="6914" max="6914" width="13.85546875" customWidth="1"/>
    <col min="6915" max="6915" width="15.42578125" customWidth="1"/>
    <col min="6916" max="6916" width="36" bestFit="1" customWidth="1"/>
    <col min="6919" max="6919" width="18.5703125" bestFit="1" customWidth="1"/>
    <col min="7169" max="7169" width="5.42578125" customWidth="1"/>
    <col min="7170" max="7170" width="13.85546875" customWidth="1"/>
    <col min="7171" max="7171" width="15.42578125" customWidth="1"/>
    <col min="7172" max="7172" width="36" bestFit="1" customWidth="1"/>
    <col min="7175" max="7175" width="18.5703125" bestFit="1" customWidth="1"/>
    <col min="7425" max="7425" width="5.42578125" customWidth="1"/>
    <col min="7426" max="7426" width="13.85546875" customWidth="1"/>
    <col min="7427" max="7427" width="15.42578125" customWidth="1"/>
    <col min="7428" max="7428" width="36" bestFit="1" customWidth="1"/>
    <col min="7431" max="7431" width="18.5703125" bestFit="1" customWidth="1"/>
    <col min="7681" max="7681" width="5.42578125" customWidth="1"/>
    <col min="7682" max="7682" width="13.85546875" customWidth="1"/>
    <col min="7683" max="7683" width="15.42578125" customWidth="1"/>
    <col min="7684" max="7684" width="36" bestFit="1" customWidth="1"/>
    <col min="7687" max="7687" width="18.5703125" bestFit="1" customWidth="1"/>
    <col min="7937" max="7937" width="5.42578125" customWidth="1"/>
    <col min="7938" max="7938" width="13.85546875" customWidth="1"/>
    <col min="7939" max="7939" width="15.42578125" customWidth="1"/>
    <col min="7940" max="7940" width="36" bestFit="1" customWidth="1"/>
    <col min="7943" max="7943" width="18.5703125" bestFit="1" customWidth="1"/>
    <col min="8193" max="8193" width="5.42578125" customWidth="1"/>
    <col min="8194" max="8194" width="13.85546875" customWidth="1"/>
    <col min="8195" max="8195" width="15.42578125" customWidth="1"/>
    <col min="8196" max="8196" width="36" bestFit="1" customWidth="1"/>
    <col min="8199" max="8199" width="18.5703125" bestFit="1" customWidth="1"/>
    <col min="8449" max="8449" width="5.42578125" customWidth="1"/>
    <col min="8450" max="8450" width="13.85546875" customWidth="1"/>
    <col min="8451" max="8451" width="15.42578125" customWidth="1"/>
    <col min="8452" max="8452" width="36" bestFit="1" customWidth="1"/>
    <col min="8455" max="8455" width="18.5703125" bestFit="1" customWidth="1"/>
    <col min="8705" max="8705" width="5.42578125" customWidth="1"/>
    <col min="8706" max="8706" width="13.85546875" customWidth="1"/>
    <col min="8707" max="8707" width="15.42578125" customWidth="1"/>
    <col min="8708" max="8708" width="36" bestFit="1" customWidth="1"/>
    <col min="8711" max="8711" width="18.5703125" bestFit="1" customWidth="1"/>
    <col min="8961" max="8961" width="5.42578125" customWidth="1"/>
    <col min="8962" max="8962" width="13.85546875" customWidth="1"/>
    <col min="8963" max="8963" width="15.42578125" customWidth="1"/>
    <col min="8964" max="8964" width="36" bestFit="1" customWidth="1"/>
    <col min="8967" max="8967" width="18.5703125" bestFit="1" customWidth="1"/>
    <col min="9217" max="9217" width="5.42578125" customWidth="1"/>
    <col min="9218" max="9218" width="13.85546875" customWidth="1"/>
    <col min="9219" max="9219" width="15.42578125" customWidth="1"/>
    <col min="9220" max="9220" width="36" bestFit="1" customWidth="1"/>
    <col min="9223" max="9223" width="18.5703125" bestFit="1" customWidth="1"/>
    <col min="9473" max="9473" width="5.42578125" customWidth="1"/>
    <col min="9474" max="9474" width="13.85546875" customWidth="1"/>
    <col min="9475" max="9475" width="15.42578125" customWidth="1"/>
    <col min="9476" max="9476" width="36" bestFit="1" customWidth="1"/>
    <col min="9479" max="9479" width="18.5703125" bestFit="1" customWidth="1"/>
    <col min="9729" max="9729" width="5.42578125" customWidth="1"/>
    <col min="9730" max="9730" width="13.85546875" customWidth="1"/>
    <col min="9731" max="9731" width="15.42578125" customWidth="1"/>
    <col min="9732" max="9732" width="36" bestFit="1" customWidth="1"/>
    <col min="9735" max="9735" width="18.5703125" bestFit="1" customWidth="1"/>
    <col min="9985" max="9985" width="5.42578125" customWidth="1"/>
    <col min="9986" max="9986" width="13.85546875" customWidth="1"/>
    <col min="9987" max="9987" width="15.42578125" customWidth="1"/>
    <col min="9988" max="9988" width="36" bestFit="1" customWidth="1"/>
    <col min="9991" max="9991" width="18.5703125" bestFit="1" customWidth="1"/>
    <col min="10241" max="10241" width="5.42578125" customWidth="1"/>
    <col min="10242" max="10242" width="13.85546875" customWidth="1"/>
    <col min="10243" max="10243" width="15.42578125" customWidth="1"/>
    <col min="10244" max="10244" width="36" bestFit="1" customWidth="1"/>
    <col min="10247" max="10247" width="18.5703125" bestFit="1" customWidth="1"/>
    <col min="10497" max="10497" width="5.42578125" customWidth="1"/>
    <col min="10498" max="10498" width="13.85546875" customWidth="1"/>
    <col min="10499" max="10499" width="15.42578125" customWidth="1"/>
    <col min="10500" max="10500" width="36" bestFit="1" customWidth="1"/>
    <col min="10503" max="10503" width="18.5703125" bestFit="1" customWidth="1"/>
    <col min="10753" max="10753" width="5.42578125" customWidth="1"/>
    <col min="10754" max="10754" width="13.85546875" customWidth="1"/>
    <col min="10755" max="10755" width="15.42578125" customWidth="1"/>
    <col min="10756" max="10756" width="36" bestFit="1" customWidth="1"/>
    <col min="10759" max="10759" width="18.5703125" bestFit="1" customWidth="1"/>
    <col min="11009" max="11009" width="5.42578125" customWidth="1"/>
    <col min="11010" max="11010" width="13.85546875" customWidth="1"/>
    <col min="11011" max="11011" width="15.42578125" customWidth="1"/>
    <col min="11012" max="11012" width="36" bestFit="1" customWidth="1"/>
    <col min="11015" max="11015" width="18.5703125" bestFit="1" customWidth="1"/>
    <col min="11265" max="11265" width="5.42578125" customWidth="1"/>
    <col min="11266" max="11266" width="13.85546875" customWidth="1"/>
    <col min="11267" max="11267" width="15.42578125" customWidth="1"/>
    <col min="11268" max="11268" width="36" bestFit="1" customWidth="1"/>
    <col min="11271" max="11271" width="18.5703125" bestFit="1" customWidth="1"/>
    <col min="11521" max="11521" width="5.42578125" customWidth="1"/>
    <col min="11522" max="11522" width="13.85546875" customWidth="1"/>
    <col min="11523" max="11523" width="15.42578125" customWidth="1"/>
    <col min="11524" max="11524" width="36" bestFit="1" customWidth="1"/>
    <col min="11527" max="11527" width="18.5703125" bestFit="1" customWidth="1"/>
    <col min="11777" max="11777" width="5.42578125" customWidth="1"/>
    <col min="11778" max="11778" width="13.85546875" customWidth="1"/>
    <col min="11779" max="11779" width="15.42578125" customWidth="1"/>
    <col min="11780" max="11780" width="36" bestFit="1" customWidth="1"/>
    <col min="11783" max="11783" width="18.5703125" bestFit="1" customWidth="1"/>
    <col min="12033" max="12033" width="5.42578125" customWidth="1"/>
    <col min="12034" max="12034" width="13.85546875" customWidth="1"/>
    <col min="12035" max="12035" width="15.42578125" customWidth="1"/>
    <col min="12036" max="12036" width="36" bestFit="1" customWidth="1"/>
    <col min="12039" max="12039" width="18.5703125" bestFit="1" customWidth="1"/>
    <col min="12289" max="12289" width="5.42578125" customWidth="1"/>
    <col min="12290" max="12290" width="13.85546875" customWidth="1"/>
    <col min="12291" max="12291" width="15.42578125" customWidth="1"/>
    <col min="12292" max="12292" width="36" bestFit="1" customWidth="1"/>
    <col min="12295" max="12295" width="18.5703125" bestFit="1" customWidth="1"/>
    <col min="12545" max="12545" width="5.42578125" customWidth="1"/>
    <col min="12546" max="12546" width="13.85546875" customWidth="1"/>
    <col min="12547" max="12547" width="15.42578125" customWidth="1"/>
    <col min="12548" max="12548" width="36" bestFit="1" customWidth="1"/>
    <col min="12551" max="12551" width="18.5703125" bestFit="1" customWidth="1"/>
    <col min="12801" max="12801" width="5.42578125" customWidth="1"/>
    <col min="12802" max="12802" width="13.85546875" customWidth="1"/>
    <col min="12803" max="12803" width="15.42578125" customWidth="1"/>
    <col min="12804" max="12804" width="36" bestFit="1" customWidth="1"/>
    <col min="12807" max="12807" width="18.5703125" bestFit="1" customWidth="1"/>
    <col min="13057" max="13057" width="5.42578125" customWidth="1"/>
    <col min="13058" max="13058" width="13.85546875" customWidth="1"/>
    <col min="13059" max="13059" width="15.42578125" customWidth="1"/>
    <col min="13060" max="13060" width="36" bestFit="1" customWidth="1"/>
    <col min="13063" max="13063" width="18.5703125" bestFit="1" customWidth="1"/>
    <col min="13313" max="13313" width="5.42578125" customWidth="1"/>
    <col min="13314" max="13314" width="13.85546875" customWidth="1"/>
    <col min="13315" max="13315" width="15.42578125" customWidth="1"/>
    <col min="13316" max="13316" width="36" bestFit="1" customWidth="1"/>
    <col min="13319" max="13319" width="18.5703125" bestFit="1" customWidth="1"/>
    <col min="13569" max="13569" width="5.42578125" customWidth="1"/>
    <col min="13570" max="13570" width="13.85546875" customWidth="1"/>
    <col min="13571" max="13571" width="15.42578125" customWidth="1"/>
    <col min="13572" max="13572" width="36" bestFit="1" customWidth="1"/>
    <col min="13575" max="13575" width="18.5703125" bestFit="1" customWidth="1"/>
    <col min="13825" max="13825" width="5.42578125" customWidth="1"/>
    <col min="13826" max="13826" width="13.85546875" customWidth="1"/>
    <col min="13827" max="13827" width="15.42578125" customWidth="1"/>
    <col min="13828" max="13828" width="36" bestFit="1" customWidth="1"/>
    <col min="13831" max="13831" width="18.5703125" bestFit="1" customWidth="1"/>
    <col min="14081" max="14081" width="5.42578125" customWidth="1"/>
    <col min="14082" max="14082" width="13.85546875" customWidth="1"/>
    <col min="14083" max="14083" width="15.42578125" customWidth="1"/>
    <col min="14084" max="14084" width="36" bestFit="1" customWidth="1"/>
    <col min="14087" max="14087" width="18.5703125" bestFit="1" customWidth="1"/>
    <col min="14337" max="14337" width="5.42578125" customWidth="1"/>
    <col min="14338" max="14338" width="13.85546875" customWidth="1"/>
    <col min="14339" max="14339" width="15.42578125" customWidth="1"/>
    <col min="14340" max="14340" width="36" bestFit="1" customWidth="1"/>
    <col min="14343" max="14343" width="18.5703125" bestFit="1" customWidth="1"/>
    <col min="14593" max="14593" width="5.42578125" customWidth="1"/>
    <col min="14594" max="14594" width="13.85546875" customWidth="1"/>
    <col min="14595" max="14595" width="15.42578125" customWidth="1"/>
    <col min="14596" max="14596" width="36" bestFit="1" customWidth="1"/>
    <col min="14599" max="14599" width="18.5703125" bestFit="1" customWidth="1"/>
    <col min="14849" max="14849" width="5.42578125" customWidth="1"/>
    <col min="14850" max="14850" width="13.85546875" customWidth="1"/>
    <col min="14851" max="14851" width="15.42578125" customWidth="1"/>
    <col min="14852" max="14852" width="36" bestFit="1" customWidth="1"/>
    <col min="14855" max="14855" width="18.5703125" bestFit="1" customWidth="1"/>
    <col min="15105" max="15105" width="5.42578125" customWidth="1"/>
    <col min="15106" max="15106" width="13.85546875" customWidth="1"/>
    <col min="15107" max="15107" width="15.42578125" customWidth="1"/>
    <col min="15108" max="15108" width="36" bestFit="1" customWidth="1"/>
    <col min="15111" max="15111" width="18.5703125" bestFit="1" customWidth="1"/>
    <col min="15361" max="15361" width="5.42578125" customWidth="1"/>
    <col min="15362" max="15362" width="13.85546875" customWidth="1"/>
    <col min="15363" max="15363" width="15.42578125" customWidth="1"/>
    <col min="15364" max="15364" width="36" bestFit="1" customWidth="1"/>
    <col min="15367" max="15367" width="18.5703125" bestFit="1" customWidth="1"/>
    <col min="15617" max="15617" width="5.42578125" customWidth="1"/>
    <col min="15618" max="15618" width="13.85546875" customWidth="1"/>
    <col min="15619" max="15619" width="15.42578125" customWidth="1"/>
    <col min="15620" max="15620" width="36" bestFit="1" customWidth="1"/>
    <col min="15623" max="15623" width="18.5703125" bestFit="1" customWidth="1"/>
    <col min="15873" max="15873" width="5.42578125" customWidth="1"/>
    <col min="15874" max="15874" width="13.85546875" customWidth="1"/>
    <col min="15875" max="15875" width="15.42578125" customWidth="1"/>
    <col min="15876" max="15876" width="36" bestFit="1" customWidth="1"/>
    <col min="15879" max="15879" width="18.5703125" bestFit="1" customWidth="1"/>
    <col min="16129" max="16129" width="5.42578125" customWidth="1"/>
    <col min="16130" max="16130" width="13.85546875" customWidth="1"/>
    <col min="16131" max="16131" width="15.42578125" customWidth="1"/>
    <col min="16132" max="16132" width="36" bestFit="1" customWidth="1"/>
    <col min="16135" max="16135" width="18.5703125" bestFit="1" customWidth="1"/>
  </cols>
  <sheetData>
    <row r="6" spans="1:7" x14ac:dyDescent="0.25">
      <c r="A6" s="35"/>
      <c r="B6" s="35"/>
      <c r="C6" s="35"/>
      <c r="D6" s="35"/>
      <c r="E6" s="35"/>
      <c r="F6" s="35"/>
      <c r="G6" s="35"/>
    </row>
    <row r="7" spans="1:7" x14ac:dyDescent="0.25">
      <c r="A7" s="35"/>
      <c r="B7" s="35"/>
      <c r="C7" s="35"/>
      <c r="D7" s="35"/>
      <c r="E7" s="35"/>
      <c r="F7" s="35"/>
      <c r="G7" s="35"/>
    </row>
    <row r="8" spans="1:7" x14ac:dyDescent="0.25">
      <c r="A8" s="35"/>
      <c r="B8" s="35"/>
      <c r="C8" s="35"/>
      <c r="D8" s="35"/>
      <c r="E8" s="35"/>
      <c r="F8" s="35"/>
      <c r="G8" s="35"/>
    </row>
    <row r="9" spans="1:7" x14ac:dyDescent="0.25">
      <c r="A9" s="35"/>
      <c r="B9" s="35"/>
      <c r="C9" s="35"/>
      <c r="D9" s="35"/>
      <c r="E9" s="35"/>
      <c r="F9" s="35"/>
      <c r="G9" s="35"/>
    </row>
    <row r="10" spans="1:7" hidden="1" x14ac:dyDescent="0.25">
      <c r="A10" s="35"/>
      <c r="B10" s="35"/>
      <c r="C10" s="35"/>
      <c r="D10" s="35"/>
      <c r="E10" s="35"/>
      <c r="F10" s="35"/>
      <c r="G10" s="35"/>
    </row>
    <row r="11" spans="1:7" hidden="1" x14ac:dyDescent="0.25">
      <c r="A11" s="35"/>
      <c r="B11" s="35"/>
      <c r="C11" s="35"/>
      <c r="D11" s="35"/>
      <c r="E11" s="35"/>
      <c r="F11" s="35"/>
      <c r="G11" s="35"/>
    </row>
    <row r="12" spans="1:7" x14ac:dyDescent="0.25">
      <c r="A12" s="1"/>
      <c r="B12" s="1"/>
      <c r="C12" s="1"/>
      <c r="D12" s="1"/>
      <c r="E12" s="1"/>
      <c r="F12" s="1"/>
      <c r="G12" s="1"/>
    </row>
    <row r="13" spans="1:7" ht="15.75" x14ac:dyDescent="0.25">
      <c r="A13" s="36" t="s">
        <v>0</v>
      </c>
      <c r="B13" s="36"/>
      <c r="C13" s="36"/>
      <c r="D13" s="36"/>
      <c r="E13" s="36"/>
      <c r="F13" s="36"/>
      <c r="G13" s="36"/>
    </row>
    <row r="14" spans="1:7" ht="18" x14ac:dyDescent="0.25">
      <c r="A14" s="37" t="s">
        <v>1</v>
      </c>
      <c r="B14" s="37"/>
      <c r="C14" s="37"/>
      <c r="D14" s="37"/>
      <c r="E14" s="37"/>
      <c r="F14" s="37"/>
      <c r="G14" s="37"/>
    </row>
    <row r="15" spans="1:7" ht="18" x14ac:dyDescent="0.25">
      <c r="A15" s="37" t="s">
        <v>81</v>
      </c>
      <c r="B15" s="37"/>
      <c r="C15" s="37"/>
      <c r="D15" s="37"/>
      <c r="E15" s="37"/>
      <c r="F15" s="37"/>
      <c r="G15" s="37"/>
    </row>
    <row r="16" spans="1:7" ht="15.75" thickBot="1" x14ac:dyDescent="0.3">
      <c r="A16" s="2"/>
      <c r="B16" s="2"/>
      <c r="C16" s="2"/>
      <c r="D16" s="2"/>
      <c r="E16" s="2"/>
      <c r="F16" s="2"/>
      <c r="G16" s="2"/>
    </row>
    <row r="17" spans="1:9" ht="16.5" x14ac:dyDescent="0.25">
      <c r="A17" s="38"/>
      <c r="B17" s="41" t="s">
        <v>3</v>
      </c>
      <c r="C17" s="42"/>
      <c r="D17" s="42"/>
      <c r="E17" s="42">
        <v>103800735</v>
      </c>
      <c r="F17" s="42"/>
      <c r="G17" s="43"/>
    </row>
    <row r="18" spans="1:9" ht="16.5" x14ac:dyDescent="0.25">
      <c r="A18" s="39"/>
      <c r="B18" s="44"/>
      <c r="C18" s="45"/>
      <c r="D18" s="3"/>
      <c r="E18" s="46" t="s">
        <v>4</v>
      </c>
      <c r="F18" s="47"/>
      <c r="G18" s="4">
        <v>149643.41</v>
      </c>
      <c r="I18" s="5"/>
    </row>
    <row r="19" spans="1:9" ht="50.25" thickBot="1" x14ac:dyDescent="0.3">
      <c r="A19" s="40"/>
      <c r="B19" s="6" t="s">
        <v>5</v>
      </c>
      <c r="C19" s="7" t="s">
        <v>6</v>
      </c>
      <c r="D19" s="8" t="s">
        <v>7</v>
      </c>
      <c r="E19" s="9" t="s">
        <v>8</v>
      </c>
      <c r="F19" s="10" t="s">
        <v>9</v>
      </c>
      <c r="G19" s="11" t="s">
        <v>10</v>
      </c>
    </row>
    <row r="20" spans="1:9" ht="16.5" x14ac:dyDescent="0.25">
      <c r="A20" s="12"/>
      <c r="B20" s="23" t="s">
        <v>73</v>
      </c>
      <c r="C20" s="14">
        <v>1984</v>
      </c>
      <c r="D20" s="15" t="s">
        <v>50</v>
      </c>
      <c r="E20" s="16"/>
      <c r="F20" s="17">
        <v>0</v>
      </c>
      <c r="G20" s="18">
        <v>149643.41</v>
      </c>
    </row>
    <row r="21" spans="1:9" ht="16.5" x14ac:dyDescent="0.25">
      <c r="A21" s="12"/>
      <c r="B21" s="23" t="s">
        <v>75</v>
      </c>
      <c r="C21" s="14">
        <v>1985</v>
      </c>
      <c r="D21" s="15" t="s">
        <v>76</v>
      </c>
      <c r="E21" s="16"/>
      <c r="F21" s="17">
        <v>18299.89</v>
      </c>
      <c r="G21" s="18">
        <f>G20-F21</f>
        <v>131343.52000000002</v>
      </c>
    </row>
    <row r="22" spans="1:9" ht="16.5" x14ac:dyDescent="0.25">
      <c r="A22" s="12"/>
      <c r="B22" s="23" t="s">
        <v>77</v>
      </c>
      <c r="C22" s="14">
        <v>1986</v>
      </c>
      <c r="D22" s="15" t="s">
        <v>18</v>
      </c>
      <c r="E22" s="16"/>
      <c r="F22" s="17">
        <v>9018.86</v>
      </c>
      <c r="G22" s="18">
        <f>G21-F22</f>
        <v>122324.66000000002</v>
      </c>
    </row>
    <row r="23" spans="1:9" ht="16.5" x14ac:dyDescent="0.25">
      <c r="A23" s="12"/>
      <c r="B23" s="23" t="s">
        <v>78</v>
      </c>
      <c r="C23" s="14">
        <v>1987</v>
      </c>
      <c r="D23" s="15" t="s">
        <v>79</v>
      </c>
      <c r="E23" s="16"/>
      <c r="F23" s="17">
        <v>0</v>
      </c>
      <c r="G23" s="18">
        <f t="shared" ref="G23:G25" si="0">G22-F23</f>
        <v>122324.66000000002</v>
      </c>
    </row>
    <row r="24" spans="1:9" ht="16.5" x14ac:dyDescent="0.25">
      <c r="A24" s="12"/>
      <c r="B24" s="23" t="s">
        <v>78</v>
      </c>
      <c r="C24" s="14">
        <v>1988</v>
      </c>
      <c r="D24" s="15" t="s">
        <v>50</v>
      </c>
      <c r="E24" s="16"/>
      <c r="F24" s="17">
        <v>0</v>
      </c>
      <c r="G24" s="18">
        <f t="shared" si="0"/>
        <v>122324.66000000002</v>
      </c>
    </row>
    <row r="25" spans="1:9" ht="16.5" x14ac:dyDescent="0.25">
      <c r="A25" s="12"/>
      <c r="B25" s="23" t="s">
        <v>78</v>
      </c>
      <c r="C25" s="14">
        <v>1989</v>
      </c>
      <c r="D25" s="15" t="s">
        <v>20</v>
      </c>
      <c r="E25" s="16"/>
      <c r="F25" s="17">
        <v>6075</v>
      </c>
      <c r="G25" s="18">
        <f t="shared" si="0"/>
        <v>116249.66000000002</v>
      </c>
    </row>
    <row r="26" spans="1:9" ht="16.5" x14ac:dyDescent="0.25">
      <c r="A26" s="12"/>
      <c r="B26" s="23" t="s">
        <v>80</v>
      </c>
      <c r="C26" s="14">
        <v>1990</v>
      </c>
      <c r="D26" s="15" t="s">
        <v>50</v>
      </c>
      <c r="E26" s="16"/>
      <c r="F26" s="17">
        <v>3088.8</v>
      </c>
      <c r="G26" s="18">
        <f>G25-F26</f>
        <v>113160.86000000002</v>
      </c>
    </row>
    <row r="27" spans="1:9" ht="16.5" x14ac:dyDescent="0.25">
      <c r="A27" s="12"/>
      <c r="B27" s="23" t="s">
        <v>80</v>
      </c>
      <c r="C27" s="14">
        <v>1991</v>
      </c>
      <c r="D27" s="15" t="s">
        <v>79</v>
      </c>
      <c r="E27" s="16"/>
      <c r="F27" s="17">
        <v>1600</v>
      </c>
      <c r="G27" s="18">
        <f t="shared" ref="G27" si="1">G26-F27</f>
        <v>111560.86000000002</v>
      </c>
    </row>
    <row r="28" spans="1:9" ht="16.5" x14ac:dyDescent="0.25">
      <c r="A28" s="12"/>
      <c r="B28" s="33" t="s">
        <v>12</v>
      </c>
      <c r="C28" s="33"/>
      <c r="D28" s="33"/>
      <c r="E28" s="20">
        <f>SUM(E20:E27)</f>
        <v>0</v>
      </c>
      <c r="F28" s="20">
        <f>SUM(F20:F27)</f>
        <v>38082.550000000003</v>
      </c>
      <c r="G28" s="21">
        <f>G27</f>
        <v>111560.86000000002</v>
      </c>
      <c r="H28" t="s">
        <v>13</v>
      </c>
    </row>
    <row r="34" spans="2:7" ht="15.75" x14ac:dyDescent="0.25">
      <c r="B34" s="24" t="s">
        <v>14</v>
      </c>
      <c r="C34" s="24"/>
    </row>
    <row r="35" spans="2:7" ht="15.75" x14ac:dyDescent="0.25">
      <c r="B35" s="25" t="s">
        <v>16</v>
      </c>
      <c r="C35" s="25"/>
      <c r="F35" s="34" t="s">
        <v>15</v>
      </c>
      <c r="G35" s="34"/>
    </row>
    <row r="36" spans="2:7" x14ac:dyDescent="0.25">
      <c r="C36" s="25"/>
      <c r="F36" s="22" t="s">
        <v>17</v>
      </c>
      <c r="G36" s="22"/>
    </row>
    <row r="38" spans="2:7" ht="15" customHeight="1" x14ac:dyDescent="0.25"/>
  </sheetData>
  <mergeCells count="11">
    <mergeCell ref="B28:D28"/>
    <mergeCell ref="F35:G35"/>
    <mergeCell ref="A6:G11"/>
    <mergeCell ref="A13:G13"/>
    <mergeCell ref="A14:G14"/>
    <mergeCell ref="A15:G15"/>
    <mergeCell ref="A17:A19"/>
    <mergeCell ref="B17:D17"/>
    <mergeCell ref="E17:G17"/>
    <mergeCell ref="B18:C18"/>
    <mergeCell ref="E18:F18"/>
  </mergeCells>
  <pageMargins left="0.70866141732283472" right="0" top="0.74803149606299213" bottom="0.74803149606299213" header="0.31496062992125984" footer="0.31496062992125984"/>
  <pageSetup scale="6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AE7AE-3501-4209-AA04-9327FF8ED338}">
  <dimension ref="B6:J38"/>
  <sheetViews>
    <sheetView view="pageBreakPreview" zoomScale="84" zoomScaleNormal="100" zoomScaleSheetLayoutView="84" workbookViewId="0">
      <selection activeCell="M32" sqref="M30:M32"/>
    </sheetView>
  </sheetViews>
  <sheetFormatPr baseColWidth="10" defaultRowHeight="15" x14ac:dyDescent="0.25"/>
  <cols>
    <col min="1" max="1" width="8" customWidth="1"/>
    <col min="2" max="2" width="7.140625" customWidth="1"/>
    <col min="3" max="3" width="10.5703125" customWidth="1"/>
    <col min="4" max="4" width="12.5703125" customWidth="1"/>
    <col min="5" max="5" width="55.85546875" bestFit="1" customWidth="1"/>
    <col min="6" max="6" width="19" customWidth="1"/>
    <col min="7" max="7" width="15.140625" customWidth="1"/>
    <col min="8" max="8" width="19.7109375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5">
      <c r="B6" s="35"/>
      <c r="C6" s="35"/>
      <c r="D6" s="35"/>
      <c r="E6" s="35"/>
      <c r="F6" s="35"/>
      <c r="G6" s="35"/>
      <c r="H6" s="35"/>
    </row>
    <row r="7" spans="2:8" x14ac:dyDescent="0.25">
      <c r="B7" s="35"/>
      <c r="C7" s="35"/>
      <c r="D7" s="35"/>
      <c r="E7" s="35"/>
      <c r="F7" s="35"/>
      <c r="G7" s="35"/>
      <c r="H7" s="35"/>
    </row>
    <row r="8" spans="2:8" x14ac:dyDescent="0.25">
      <c r="B8" s="35"/>
      <c r="C8" s="35"/>
      <c r="D8" s="35"/>
      <c r="E8" s="35"/>
      <c r="F8" s="35"/>
      <c r="G8" s="35"/>
      <c r="H8" s="35"/>
    </row>
    <row r="9" spans="2:8" x14ac:dyDescent="0.25">
      <c r="B9" s="35"/>
      <c r="C9" s="35"/>
      <c r="D9" s="35"/>
      <c r="E9" s="35"/>
      <c r="F9" s="35"/>
      <c r="G9" s="35"/>
      <c r="H9" s="35"/>
    </row>
    <row r="10" spans="2:8" hidden="1" x14ac:dyDescent="0.25">
      <c r="B10" s="35"/>
      <c r="C10" s="35"/>
      <c r="D10" s="35"/>
      <c r="E10" s="35"/>
      <c r="F10" s="35"/>
      <c r="G10" s="35"/>
      <c r="H10" s="35"/>
    </row>
    <row r="11" spans="2:8" hidden="1" x14ac:dyDescent="0.25">
      <c r="B11" s="35"/>
      <c r="C11" s="35"/>
      <c r="D11" s="35"/>
      <c r="E11" s="35"/>
      <c r="F11" s="35"/>
      <c r="G11" s="35"/>
      <c r="H11" s="35"/>
    </row>
    <row r="12" spans="2:8" x14ac:dyDescent="0.25">
      <c r="B12" s="1"/>
      <c r="C12" s="1"/>
      <c r="D12" s="1"/>
      <c r="E12" s="1"/>
      <c r="F12" s="1"/>
      <c r="G12" s="1"/>
      <c r="H12" s="1"/>
    </row>
    <row r="13" spans="2:8" ht="15.75" x14ac:dyDescent="0.25">
      <c r="B13" s="36" t="s">
        <v>0</v>
      </c>
      <c r="C13" s="36"/>
      <c r="D13" s="36"/>
      <c r="E13" s="36"/>
      <c r="F13" s="36"/>
      <c r="G13" s="36"/>
      <c r="H13" s="36"/>
    </row>
    <row r="14" spans="2:8" ht="18" x14ac:dyDescent="0.25">
      <c r="B14" s="37" t="s">
        <v>1</v>
      </c>
      <c r="C14" s="37"/>
      <c r="D14" s="37"/>
      <c r="E14" s="37"/>
      <c r="F14" s="37"/>
      <c r="G14" s="37"/>
      <c r="H14" s="37"/>
    </row>
    <row r="15" spans="2:8" ht="18" x14ac:dyDescent="0.25">
      <c r="B15" s="37" t="s">
        <v>70</v>
      </c>
      <c r="C15" s="37"/>
      <c r="D15" s="37"/>
      <c r="E15" s="37"/>
      <c r="F15" s="37"/>
      <c r="G15" s="37"/>
      <c r="H15" s="37"/>
    </row>
    <row r="16" spans="2:8" ht="15.75" thickBot="1" x14ac:dyDescent="0.3">
      <c r="B16" s="2"/>
      <c r="C16" s="2"/>
      <c r="D16" s="2"/>
      <c r="E16" s="2"/>
      <c r="F16" s="2"/>
      <c r="G16" s="2"/>
      <c r="H16" s="2"/>
    </row>
    <row r="17" spans="2:10" ht="16.5" x14ac:dyDescent="0.25">
      <c r="B17" s="38"/>
      <c r="C17" s="41" t="s">
        <v>3</v>
      </c>
      <c r="D17" s="42"/>
      <c r="E17" s="42"/>
      <c r="F17" s="42">
        <v>103800735</v>
      </c>
      <c r="G17" s="42"/>
      <c r="H17" s="43"/>
    </row>
    <row r="18" spans="2:10" ht="16.5" x14ac:dyDescent="0.25">
      <c r="B18" s="39"/>
      <c r="C18" s="44"/>
      <c r="D18" s="45"/>
      <c r="E18" s="3"/>
      <c r="F18" s="46" t="s">
        <v>4</v>
      </c>
      <c r="G18" s="47"/>
      <c r="H18" s="4">
        <v>195622.15</v>
      </c>
      <c r="J18" s="5"/>
    </row>
    <row r="19" spans="2:10" ht="50.25" thickBot="1" x14ac:dyDescent="0.3">
      <c r="B19" s="40"/>
      <c r="C19" s="6" t="s">
        <v>5</v>
      </c>
      <c r="D19" s="7" t="s">
        <v>6</v>
      </c>
      <c r="E19" s="8" t="s">
        <v>7</v>
      </c>
      <c r="F19" s="9" t="s">
        <v>8</v>
      </c>
      <c r="G19" s="10" t="s">
        <v>9</v>
      </c>
      <c r="H19" s="11" t="s">
        <v>10</v>
      </c>
    </row>
    <row r="20" spans="2:10" ht="16.5" x14ac:dyDescent="0.25">
      <c r="B20" s="12"/>
      <c r="C20" s="23"/>
      <c r="D20" s="14"/>
      <c r="E20" s="15"/>
      <c r="F20" s="16"/>
      <c r="G20" s="17">
        <v>0</v>
      </c>
      <c r="H20" s="18">
        <v>195622.15</v>
      </c>
    </row>
    <row r="21" spans="2:10" ht="16.5" x14ac:dyDescent="0.25">
      <c r="B21" s="12"/>
      <c r="C21" s="33" t="s">
        <v>12</v>
      </c>
      <c r="D21" s="33"/>
      <c r="E21" s="33"/>
      <c r="F21" s="20">
        <f>SUM(F20:F20)</f>
        <v>0</v>
      </c>
      <c r="G21" s="20">
        <f>SUM(G20:G20)</f>
        <v>0</v>
      </c>
      <c r="H21" s="21">
        <f>H20</f>
        <v>195622.15</v>
      </c>
      <c r="I21" t="s">
        <v>13</v>
      </c>
    </row>
    <row r="27" spans="2:10" ht="15.75" x14ac:dyDescent="0.25">
      <c r="C27" s="24" t="s">
        <v>14</v>
      </c>
      <c r="D27" s="24"/>
    </row>
    <row r="28" spans="2:10" ht="15.75" x14ac:dyDescent="0.25">
      <c r="C28" s="25" t="s">
        <v>16</v>
      </c>
      <c r="D28" s="25"/>
      <c r="G28" s="34" t="s">
        <v>15</v>
      </c>
      <c r="H28" s="34"/>
    </row>
    <row r="29" spans="2:10" x14ac:dyDescent="0.25">
      <c r="D29" s="25"/>
      <c r="G29" s="22" t="s">
        <v>17</v>
      </c>
      <c r="H29" s="22"/>
    </row>
    <row r="38" ht="15" customHeight="1" x14ac:dyDescent="0.25"/>
  </sheetData>
  <mergeCells count="11">
    <mergeCell ref="C21:E21"/>
    <mergeCell ref="G28:H28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0866141732283472" right="0.70866141732283472" top="0.74803149606299213" bottom="0.74803149606299213" header="0.31496062992125984" footer="0.31496062992125984"/>
  <pageSetup scale="56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2611A-73F0-466F-9A0A-D8CAC255C0EB}">
  <dimension ref="B6:J36"/>
  <sheetViews>
    <sheetView topLeftCell="A2" zoomScaleNormal="100" workbookViewId="0">
      <selection activeCell="H38" sqref="H38"/>
    </sheetView>
  </sheetViews>
  <sheetFormatPr baseColWidth="10" defaultRowHeight="15" x14ac:dyDescent="0.25"/>
  <cols>
    <col min="1" max="1" width="8" customWidth="1"/>
    <col min="2" max="2" width="7.140625" customWidth="1"/>
    <col min="3" max="3" width="10.5703125" customWidth="1"/>
    <col min="4" max="4" width="12.5703125" customWidth="1"/>
    <col min="5" max="5" width="55.85546875" bestFit="1" customWidth="1"/>
    <col min="6" max="6" width="19" customWidth="1"/>
    <col min="7" max="7" width="15.140625" customWidth="1"/>
    <col min="8" max="8" width="19.7109375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5">
      <c r="B6" s="35"/>
      <c r="C6" s="35"/>
      <c r="D6" s="35"/>
      <c r="E6" s="35"/>
      <c r="F6" s="35"/>
      <c r="G6" s="35"/>
      <c r="H6" s="35"/>
    </row>
    <row r="7" spans="2:8" x14ac:dyDescent="0.25">
      <c r="B7" s="35"/>
      <c r="C7" s="35"/>
      <c r="D7" s="35"/>
      <c r="E7" s="35"/>
      <c r="F7" s="35"/>
      <c r="G7" s="35"/>
      <c r="H7" s="35"/>
    </row>
    <row r="8" spans="2:8" x14ac:dyDescent="0.25">
      <c r="B8" s="35"/>
      <c r="C8" s="35"/>
      <c r="D8" s="35"/>
      <c r="E8" s="35"/>
      <c r="F8" s="35"/>
      <c r="G8" s="35"/>
      <c r="H8" s="35"/>
    </row>
    <row r="9" spans="2:8" x14ac:dyDescent="0.25">
      <c r="B9" s="35"/>
      <c r="C9" s="35"/>
      <c r="D9" s="35"/>
      <c r="E9" s="35"/>
      <c r="F9" s="35"/>
      <c r="G9" s="35"/>
      <c r="H9" s="35"/>
    </row>
    <row r="10" spans="2:8" hidden="1" x14ac:dyDescent="0.25">
      <c r="B10" s="35"/>
      <c r="C10" s="35"/>
      <c r="D10" s="35"/>
      <c r="E10" s="35"/>
      <c r="F10" s="35"/>
      <c r="G10" s="35"/>
      <c r="H10" s="35"/>
    </row>
    <row r="11" spans="2:8" hidden="1" x14ac:dyDescent="0.25">
      <c r="B11" s="35"/>
      <c r="C11" s="35"/>
      <c r="D11" s="35"/>
      <c r="E11" s="35"/>
      <c r="F11" s="35"/>
      <c r="G11" s="35"/>
      <c r="H11" s="35"/>
    </row>
    <row r="12" spans="2:8" x14ac:dyDescent="0.25">
      <c r="B12" s="1"/>
      <c r="C12" s="1"/>
      <c r="D12" s="1"/>
      <c r="E12" s="1"/>
      <c r="F12" s="1"/>
      <c r="G12" s="1"/>
      <c r="H12" s="1"/>
    </row>
    <row r="13" spans="2:8" ht="15.75" x14ac:dyDescent="0.25">
      <c r="B13" s="36" t="s">
        <v>0</v>
      </c>
      <c r="C13" s="36"/>
      <c r="D13" s="36"/>
      <c r="E13" s="36"/>
      <c r="F13" s="36"/>
      <c r="G13" s="36"/>
      <c r="H13" s="36"/>
    </row>
    <row r="14" spans="2:8" ht="18" x14ac:dyDescent="0.25">
      <c r="B14" s="37" t="s">
        <v>1</v>
      </c>
      <c r="C14" s="37"/>
      <c r="D14" s="37"/>
      <c r="E14" s="37"/>
      <c r="F14" s="37"/>
      <c r="G14" s="37"/>
      <c r="H14" s="37"/>
    </row>
    <row r="15" spans="2:8" ht="18" x14ac:dyDescent="0.25">
      <c r="B15" s="37" t="s">
        <v>74</v>
      </c>
      <c r="C15" s="37"/>
      <c r="D15" s="37"/>
      <c r="E15" s="37"/>
      <c r="F15" s="37"/>
      <c r="G15" s="37"/>
      <c r="H15" s="37"/>
    </row>
    <row r="16" spans="2:8" ht="15.75" thickBot="1" x14ac:dyDescent="0.3">
      <c r="B16" s="2"/>
      <c r="C16" s="2"/>
      <c r="D16" s="2"/>
      <c r="E16" s="2"/>
      <c r="F16" s="2"/>
      <c r="G16" s="2"/>
      <c r="H16" s="2"/>
    </row>
    <row r="17" spans="2:10" ht="16.5" x14ac:dyDescent="0.25">
      <c r="B17" s="38"/>
      <c r="C17" s="41" t="s">
        <v>3</v>
      </c>
      <c r="D17" s="42"/>
      <c r="E17" s="42"/>
      <c r="F17" s="42">
        <v>103800735</v>
      </c>
      <c r="G17" s="42"/>
      <c r="H17" s="43"/>
    </row>
    <row r="18" spans="2:10" ht="16.5" x14ac:dyDescent="0.25">
      <c r="B18" s="39"/>
      <c r="C18" s="44"/>
      <c r="D18" s="45"/>
      <c r="E18" s="3"/>
      <c r="F18" s="46" t="s">
        <v>4</v>
      </c>
      <c r="G18" s="47"/>
      <c r="H18" s="4">
        <v>195622.15</v>
      </c>
      <c r="J18" s="5"/>
    </row>
    <row r="19" spans="2:10" ht="50.25" thickBot="1" x14ac:dyDescent="0.3">
      <c r="B19" s="40"/>
      <c r="C19" s="6" t="s">
        <v>5</v>
      </c>
      <c r="D19" s="7" t="s">
        <v>6</v>
      </c>
      <c r="E19" s="8" t="s">
        <v>7</v>
      </c>
      <c r="F19" s="9" t="s">
        <v>8</v>
      </c>
      <c r="G19" s="10" t="s">
        <v>9</v>
      </c>
      <c r="H19" s="11" t="s">
        <v>10</v>
      </c>
    </row>
    <row r="20" spans="2:10" ht="16.5" x14ac:dyDescent="0.25">
      <c r="B20" s="12"/>
      <c r="C20" s="23" t="s">
        <v>66</v>
      </c>
      <c r="D20" s="14">
        <v>1979</v>
      </c>
      <c r="E20" s="15" t="s">
        <v>20</v>
      </c>
      <c r="F20" s="16"/>
      <c r="G20" s="17">
        <v>0</v>
      </c>
      <c r="H20" s="18">
        <v>195622.15</v>
      </c>
    </row>
    <row r="21" spans="2:10" ht="16.5" x14ac:dyDescent="0.25">
      <c r="B21" s="12"/>
      <c r="C21" s="23" t="s">
        <v>71</v>
      </c>
      <c r="D21" s="14">
        <v>1980</v>
      </c>
      <c r="E21" s="15" t="s">
        <v>65</v>
      </c>
      <c r="F21" s="16"/>
      <c r="G21" s="17">
        <v>19321.150000000001</v>
      </c>
      <c r="H21" s="18">
        <f>H20-G21+F21</f>
        <v>176301</v>
      </c>
    </row>
    <row r="22" spans="2:10" ht="16.5" x14ac:dyDescent="0.25">
      <c r="B22" s="12"/>
      <c r="C22" s="23" t="s">
        <v>72</v>
      </c>
      <c r="D22" s="14">
        <v>1981</v>
      </c>
      <c r="E22" s="15" t="s">
        <v>18</v>
      </c>
      <c r="F22" s="16"/>
      <c r="G22" s="17">
        <v>7268.99</v>
      </c>
      <c r="H22" s="18">
        <f>H21-G22</f>
        <v>169032.01</v>
      </c>
    </row>
    <row r="23" spans="2:10" ht="16.5" x14ac:dyDescent="0.25">
      <c r="B23" s="12"/>
      <c r="C23" s="23" t="s">
        <v>72</v>
      </c>
      <c r="D23" s="14">
        <v>1982</v>
      </c>
      <c r="E23" s="15" t="s">
        <v>20</v>
      </c>
      <c r="F23" s="16"/>
      <c r="G23" s="17">
        <v>13211</v>
      </c>
      <c r="H23" s="18">
        <f t="shared" ref="H23" si="0">H22-G23</f>
        <v>155821.01</v>
      </c>
    </row>
    <row r="24" spans="2:10" ht="16.5" x14ac:dyDescent="0.25">
      <c r="B24" s="12"/>
      <c r="C24" s="23" t="s">
        <v>72</v>
      </c>
      <c r="D24" s="14">
        <v>1983</v>
      </c>
      <c r="E24" s="15" t="s">
        <v>50</v>
      </c>
      <c r="F24" s="16"/>
      <c r="G24" s="17">
        <v>0</v>
      </c>
      <c r="H24" s="18">
        <f>H23-G24</f>
        <v>155821.01</v>
      </c>
    </row>
    <row r="25" spans="2:10" ht="16.5" x14ac:dyDescent="0.25">
      <c r="B25" s="12"/>
      <c r="C25" s="23" t="s">
        <v>73</v>
      </c>
      <c r="D25" s="14">
        <v>1984</v>
      </c>
      <c r="E25" s="15" t="s">
        <v>50</v>
      </c>
      <c r="F25" s="16"/>
      <c r="G25" s="17">
        <v>6177.6</v>
      </c>
      <c r="H25" s="18">
        <f t="shared" ref="H25" si="1">H24-G25</f>
        <v>149643.41</v>
      </c>
    </row>
    <row r="26" spans="2:10" ht="16.5" x14ac:dyDescent="0.25">
      <c r="B26" s="12"/>
      <c r="C26" s="33" t="s">
        <v>12</v>
      </c>
      <c r="D26" s="33"/>
      <c r="E26" s="33"/>
      <c r="F26" s="20">
        <f>SUM(F20:F25)</f>
        <v>0</v>
      </c>
      <c r="G26" s="20">
        <f>SUM(G20:G25)</f>
        <v>45978.74</v>
      </c>
      <c r="H26" s="21">
        <f>H25</f>
        <v>149643.41</v>
      </c>
      <c r="I26" t="s">
        <v>13</v>
      </c>
    </row>
    <row r="32" spans="2:10" ht="15.75" x14ac:dyDescent="0.25">
      <c r="C32" s="24" t="s">
        <v>14</v>
      </c>
      <c r="D32" s="24"/>
    </row>
    <row r="33" spans="3:8" ht="15.75" x14ac:dyDescent="0.25">
      <c r="C33" s="25" t="s">
        <v>16</v>
      </c>
      <c r="D33" s="25"/>
      <c r="G33" s="34" t="s">
        <v>15</v>
      </c>
      <c r="H33" s="34"/>
    </row>
    <row r="34" spans="3:8" x14ac:dyDescent="0.25">
      <c r="D34" s="25"/>
      <c r="G34" s="22" t="s">
        <v>17</v>
      </c>
      <c r="H34" s="22"/>
    </row>
    <row r="36" spans="3:8" ht="15" customHeight="1" x14ac:dyDescent="0.25"/>
  </sheetData>
  <mergeCells count="11">
    <mergeCell ref="C26:E26"/>
    <mergeCell ref="G33:H33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0866141732283472" right="0.70866141732283472" top="0.74803149606299213" bottom="0.74803149606299213" header="0.31496062992125984" footer="0.31496062992125984"/>
  <pageSetup scale="76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80EE8-046A-482E-A395-4481773F98A7}">
  <dimension ref="A6:I38"/>
  <sheetViews>
    <sheetView topLeftCell="A4" zoomScaleNormal="100" workbookViewId="0">
      <selection activeCell="D12" sqref="A12:G15"/>
    </sheetView>
  </sheetViews>
  <sheetFormatPr baseColWidth="10" defaultRowHeight="15" x14ac:dyDescent="0.25"/>
  <cols>
    <col min="1" max="1" width="7.140625" customWidth="1"/>
    <col min="2" max="2" width="10.5703125" customWidth="1"/>
    <col min="3" max="3" width="12.5703125" customWidth="1"/>
    <col min="4" max="4" width="55.85546875" bestFit="1" customWidth="1"/>
    <col min="5" max="5" width="19" customWidth="1"/>
    <col min="6" max="6" width="15.140625" customWidth="1"/>
    <col min="7" max="7" width="19.7109375" customWidth="1"/>
    <col min="257" max="257" width="5.42578125" customWidth="1"/>
    <col min="258" max="258" width="13.85546875" customWidth="1"/>
    <col min="259" max="259" width="15.42578125" customWidth="1"/>
    <col min="260" max="260" width="36" bestFit="1" customWidth="1"/>
    <col min="263" max="263" width="18.5703125" bestFit="1" customWidth="1"/>
    <col min="513" max="513" width="5.42578125" customWidth="1"/>
    <col min="514" max="514" width="13.85546875" customWidth="1"/>
    <col min="515" max="515" width="15.42578125" customWidth="1"/>
    <col min="516" max="516" width="36" bestFit="1" customWidth="1"/>
    <col min="519" max="519" width="18.5703125" bestFit="1" customWidth="1"/>
    <col min="769" max="769" width="5.42578125" customWidth="1"/>
    <col min="770" max="770" width="13.85546875" customWidth="1"/>
    <col min="771" max="771" width="15.42578125" customWidth="1"/>
    <col min="772" max="772" width="36" bestFit="1" customWidth="1"/>
    <col min="775" max="775" width="18.5703125" bestFit="1" customWidth="1"/>
    <col min="1025" max="1025" width="5.42578125" customWidth="1"/>
    <col min="1026" max="1026" width="13.85546875" customWidth="1"/>
    <col min="1027" max="1027" width="15.42578125" customWidth="1"/>
    <col min="1028" max="1028" width="36" bestFit="1" customWidth="1"/>
    <col min="1031" max="1031" width="18.5703125" bestFit="1" customWidth="1"/>
    <col min="1281" max="1281" width="5.42578125" customWidth="1"/>
    <col min="1282" max="1282" width="13.85546875" customWidth="1"/>
    <col min="1283" max="1283" width="15.42578125" customWidth="1"/>
    <col min="1284" max="1284" width="36" bestFit="1" customWidth="1"/>
    <col min="1287" max="1287" width="18.5703125" bestFit="1" customWidth="1"/>
    <col min="1537" max="1537" width="5.42578125" customWidth="1"/>
    <col min="1538" max="1538" width="13.85546875" customWidth="1"/>
    <col min="1539" max="1539" width="15.42578125" customWidth="1"/>
    <col min="1540" max="1540" width="36" bestFit="1" customWidth="1"/>
    <col min="1543" max="1543" width="18.5703125" bestFit="1" customWidth="1"/>
    <col min="1793" max="1793" width="5.42578125" customWidth="1"/>
    <col min="1794" max="1794" width="13.85546875" customWidth="1"/>
    <col min="1795" max="1795" width="15.42578125" customWidth="1"/>
    <col min="1796" max="1796" width="36" bestFit="1" customWidth="1"/>
    <col min="1799" max="1799" width="18.5703125" bestFit="1" customWidth="1"/>
    <col min="2049" max="2049" width="5.42578125" customWidth="1"/>
    <col min="2050" max="2050" width="13.85546875" customWidth="1"/>
    <col min="2051" max="2051" width="15.42578125" customWidth="1"/>
    <col min="2052" max="2052" width="36" bestFit="1" customWidth="1"/>
    <col min="2055" max="2055" width="18.5703125" bestFit="1" customWidth="1"/>
    <col min="2305" max="2305" width="5.42578125" customWidth="1"/>
    <col min="2306" max="2306" width="13.85546875" customWidth="1"/>
    <col min="2307" max="2307" width="15.42578125" customWidth="1"/>
    <col min="2308" max="2308" width="36" bestFit="1" customWidth="1"/>
    <col min="2311" max="2311" width="18.5703125" bestFit="1" customWidth="1"/>
    <col min="2561" max="2561" width="5.42578125" customWidth="1"/>
    <col min="2562" max="2562" width="13.85546875" customWidth="1"/>
    <col min="2563" max="2563" width="15.42578125" customWidth="1"/>
    <col min="2564" max="2564" width="36" bestFit="1" customWidth="1"/>
    <col min="2567" max="2567" width="18.5703125" bestFit="1" customWidth="1"/>
    <col min="2817" max="2817" width="5.42578125" customWidth="1"/>
    <col min="2818" max="2818" width="13.85546875" customWidth="1"/>
    <col min="2819" max="2819" width="15.42578125" customWidth="1"/>
    <col min="2820" max="2820" width="36" bestFit="1" customWidth="1"/>
    <col min="2823" max="2823" width="18.5703125" bestFit="1" customWidth="1"/>
    <col min="3073" max="3073" width="5.42578125" customWidth="1"/>
    <col min="3074" max="3074" width="13.85546875" customWidth="1"/>
    <col min="3075" max="3075" width="15.42578125" customWidth="1"/>
    <col min="3076" max="3076" width="36" bestFit="1" customWidth="1"/>
    <col min="3079" max="3079" width="18.5703125" bestFit="1" customWidth="1"/>
    <col min="3329" max="3329" width="5.42578125" customWidth="1"/>
    <col min="3330" max="3330" width="13.85546875" customWidth="1"/>
    <col min="3331" max="3331" width="15.42578125" customWidth="1"/>
    <col min="3332" max="3332" width="36" bestFit="1" customWidth="1"/>
    <col min="3335" max="3335" width="18.5703125" bestFit="1" customWidth="1"/>
    <col min="3585" max="3585" width="5.42578125" customWidth="1"/>
    <col min="3586" max="3586" width="13.85546875" customWidth="1"/>
    <col min="3587" max="3587" width="15.42578125" customWidth="1"/>
    <col min="3588" max="3588" width="36" bestFit="1" customWidth="1"/>
    <col min="3591" max="3591" width="18.5703125" bestFit="1" customWidth="1"/>
    <col min="3841" max="3841" width="5.42578125" customWidth="1"/>
    <col min="3842" max="3842" width="13.85546875" customWidth="1"/>
    <col min="3843" max="3843" width="15.42578125" customWidth="1"/>
    <col min="3844" max="3844" width="36" bestFit="1" customWidth="1"/>
    <col min="3847" max="3847" width="18.5703125" bestFit="1" customWidth="1"/>
    <col min="4097" max="4097" width="5.42578125" customWidth="1"/>
    <col min="4098" max="4098" width="13.85546875" customWidth="1"/>
    <col min="4099" max="4099" width="15.42578125" customWidth="1"/>
    <col min="4100" max="4100" width="36" bestFit="1" customWidth="1"/>
    <col min="4103" max="4103" width="18.5703125" bestFit="1" customWidth="1"/>
    <col min="4353" max="4353" width="5.42578125" customWidth="1"/>
    <col min="4354" max="4354" width="13.85546875" customWidth="1"/>
    <col min="4355" max="4355" width="15.42578125" customWidth="1"/>
    <col min="4356" max="4356" width="36" bestFit="1" customWidth="1"/>
    <col min="4359" max="4359" width="18.5703125" bestFit="1" customWidth="1"/>
    <col min="4609" max="4609" width="5.42578125" customWidth="1"/>
    <col min="4610" max="4610" width="13.85546875" customWidth="1"/>
    <col min="4611" max="4611" width="15.42578125" customWidth="1"/>
    <col min="4612" max="4612" width="36" bestFit="1" customWidth="1"/>
    <col min="4615" max="4615" width="18.5703125" bestFit="1" customWidth="1"/>
    <col min="4865" max="4865" width="5.42578125" customWidth="1"/>
    <col min="4866" max="4866" width="13.85546875" customWidth="1"/>
    <col min="4867" max="4867" width="15.42578125" customWidth="1"/>
    <col min="4868" max="4868" width="36" bestFit="1" customWidth="1"/>
    <col min="4871" max="4871" width="18.5703125" bestFit="1" customWidth="1"/>
    <col min="5121" max="5121" width="5.42578125" customWidth="1"/>
    <col min="5122" max="5122" width="13.85546875" customWidth="1"/>
    <col min="5123" max="5123" width="15.42578125" customWidth="1"/>
    <col min="5124" max="5124" width="36" bestFit="1" customWidth="1"/>
    <col min="5127" max="5127" width="18.5703125" bestFit="1" customWidth="1"/>
    <col min="5377" max="5377" width="5.42578125" customWidth="1"/>
    <col min="5378" max="5378" width="13.85546875" customWidth="1"/>
    <col min="5379" max="5379" width="15.42578125" customWidth="1"/>
    <col min="5380" max="5380" width="36" bestFit="1" customWidth="1"/>
    <col min="5383" max="5383" width="18.5703125" bestFit="1" customWidth="1"/>
    <col min="5633" max="5633" width="5.42578125" customWidth="1"/>
    <col min="5634" max="5634" width="13.85546875" customWidth="1"/>
    <col min="5635" max="5635" width="15.42578125" customWidth="1"/>
    <col min="5636" max="5636" width="36" bestFit="1" customWidth="1"/>
    <col min="5639" max="5639" width="18.5703125" bestFit="1" customWidth="1"/>
    <col min="5889" max="5889" width="5.42578125" customWidth="1"/>
    <col min="5890" max="5890" width="13.85546875" customWidth="1"/>
    <col min="5891" max="5891" width="15.42578125" customWidth="1"/>
    <col min="5892" max="5892" width="36" bestFit="1" customWidth="1"/>
    <col min="5895" max="5895" width="18.5703125" bestFit="1" customWidth="1"/>
    <col min="6145" max="6145" width="5.42578125" customWidth="1"/>
    <col min="6146" max="6146" width="13.85546875" customWidth="1"/>
    <col min="6147" max="6147" width="15.42578125" customWidth="1"/>
    <col min="6148" max="6148" width="36" bestFit="1" customWidth="1"/>
    <col min="6151" max="6151" width="18.5703125" bestFit="1" customWidth="1"/>
    <col min="6401" max="6401" width="5.42578125" customWidth="1"/>
    <col min="6402" max="6402" width="13.85546875" customWidth="1"/>
    <col min="6403" max="6403" width="15.42578125" customWidth="1"/>
    <col min="6404" max="6404" width="36" bestFit="1" customWidth="1"/>
    <col min="6407" max="6407" width="18.5703125" bestFit="1" customWidth="1"/>
    <col min="6657" max="6657" width="5.42578125" customWidth="1"/>
    <col min="6658" max="6658" width="13.85546875" customWidth="1"/>
    <col min="6659" max="6659" width="15.42578125" customWidth="1"/>
    <col min="6660" max="6660" width="36" bestFit="1" customWidth="1"/>
    <col min="6663" max="6663" width="18.5703125" bestFit="1" customWidth="1"/>
    <col min="6913" max="6913" width="5.42578125" customWidth="1"/>
    <col min="6914" max="6914" width="13.85546875" customWidth="1"/>
    <col min="6915" max="6915" width="15.42578125" customWidth="1"/>
    <col min="6916" max="6916" width="36" bestFit="1" customWidth="1"/>
    <col min="6919" max="6919" width="18.5703125" bestFit="1" customWidth="1"/>
    <col min="7169" max="7169" width="5.42578125" customWidth="1"/>
    <col min="7170" max="7170" width="13.85546875" customWidth="1"/>
    <col min="7171" max="7171" width="15.42578125" customWidth="1"/>
    <col min="7172" max="7172" width="36" bestFit="1" customWidth="1"/>
    <col min="7175" max="7175" width="18.5703125" bestFit="1" customWidth="1"/>
    <col min="7425" max="7425" width="5.42578125" customWidth="1"/>
    <col min="7426" max="7426" width="13.85546875" customWidth="1"/>
    <col min="7427" max="7427" width="15.42578125" customWidth="1"/>
    <col min="7428" max="7428" width="36" bestFit="1" customWidth="1"/>
    <col min="7431" max="7431" width="18.5703125" bestFit="1" customWidth="1"/>
    <col min="7681" max="7681" width="5.42578125" customWidth="1"/>
    <col min="7682" max="7682" width="13.85546875" customWidth="1"/>
    <col min="7683" max="7683" width="15.42578125" customWidth="1"/>
    <col min="7684" max="7684" width="36" bestFit="1" customWidth="1"/>
    <col min="7687" max="7687" width="18.5703125" bestFit="1" customWidth="1"/>
    <col min="7937" max="7937" width="5.42578125" customWidth="1"/>
    <col min="7938" max="7938" width="13.85546875" customWidth="1"/>
    <col min="7939" max="7939" width="15.42578125" customWidth="1"/>
    <col min="7940" max="7940" width="36" bestFit="1" customWidth="1"/>
    <col min="7943" max="7943" width="18.5703125" bestFit="1" customWidth="1"/>
    <col min="8193" max="8193" width="5.42578125" customWidth="1"/>
    <col min="8194" max="8194" width="13.85546875" customWidth="1"/>
    <col min="8195" max="8195" width="15.42578125" customWidth="1"/>
    <col min="8196" max="8196" width="36" bestFit="1" customWidth="1"/>
    <col min="8199" max="8199" width="18.5703125" bestFit="1" customWidth="1"/>
    <col min="8449" max="8449" width="5.42578125" customWidth="1"/>
    <col min="8450" max="8450" width="13.85546875" customWidth="1"/>
    <col min="8451" max="8451" width="15.42578125" customWidth="1"/>
    <col min="8452" max="8452" width="36" bestFit="1" customWidth="1"/>
    <col min="8455" max="8455" width="18.5703125" bestFit="1" customWidth="1"/>
    <col min="8705" max="8705" width="5.42578125" customWidth="1"/>
    <col min="8706" max="8706" width="13.85546875" customWidth="1"/>
    <col min="8707" max="8707" width="15.42578125" customWidth="1"/>
    <col min="8708" max="8708" width="36" bestFit="1" customWidth="1"/>
    <col min="8711" max="8711" width="18.5703125" bestFit="1" customWidth="1"/>
    <col min="8961" max="8961" width="5.42578125" customWidth="1"/>
    <col min="8962" max="8962" width="13.85546875" customWidth="1"/>
    <col min="8963" max="8963" width="15.42578125" customWidth="1"/>
    <col min="8964" max="8964" width="36" bestFit="1" customWidth="1"/>
    <col min="8967" max="8967" width="18.5703125" bestFit="1" customWidth="1"/>
    <col min="9217" max="9217" width="5.42578125" customWidth="1"/>
    <col min="9218" max="9218" width="13.85546875" customWidth="1"/>
    <col min="9219" max="9219" width="15.42578125" customWidth="1"/>
    <col min="9220" max="9220" width="36" bestFit="1" customWidth="1"/>
    <col min="9223" max="9223" width="18.5703125" bestFit="1" customWidth="1"/>
    <col min="9473" max="9473" width="5.42578125" customWidth="1"/>
    <col min="9474" max="9474" width="13.85546875" customWidth="1"/>
    <col min="9475" max="9475" width="15.42578125" customWidth="1"/>
    <col min="9476" max="9476" width="36" bestFit="1" customWidth="1"/>
    <col min="9479" max="9479" width="18.5703125" bestFit="1" customWidth="1"/>
    <col min="9729" max="9729" width="5.42578125" customWidth="1"/>
    <col min="9730" max="9730" width="13.85546875" customWidth="1"/>
    <col min="9731" max="9731" width="15.42578125" customWidth="1"/>
    <col min="9732" max="9732" width="36" bestFit="1" customWidth="1"/>
    <col min="9735" max="9735" width="18.5703125" bestFit="1" customWidth="1"/>
    <col min="9985" max="9985" width="5.42578125" customWidth="1"/>
    <col min="9986" max="9986" width="13.85546875" customWidth="1"/>
    <col min="9987" max="9987" width="15.42578125" customWidth="1"/>
    <col min="9988" max="9988" width="36" bestFit="1" customWidth="1"/>
    <col min="9991" max="9991" width="18.5703125" bestFit="1" customWidth="1"/>
    <col min="10241" max="10241" width="5.42578125" customWidth="1"/>
    <col min="10242" max="10242" width="13.85546875" customWidth="1"/>
    <col min="10243" max="10243" width="15.42578125" customWidth="1"/>
    <col min="10244" max="10244" width="36" bestFit="1" customWidth="1"/>
    <col min="10247" max="10247" width="18.5703125" bestFit="1" customWidth="1"/>
    <col min="10497" max="10497" width="5.42578125" customWidth="1"/>
    <col min="10498" max="10498" width="13.85546875" customWidth="1"/>
    <col min="10499" max="10499" width="15.42578125" customWidth="1"/>
    <col min="10500" max="10500" width="36" bestFit="1" customWidth="1"/>
    <col min="10503" max="10503" width="18.5703125" bestFit="1" customWidth="1"/>
    <col min="10753" max="10753" width="5.42578125" customWidth="1"/>
    <col min="10754" max="10754" width="13.85546875" customWidth="1"/>
    <col min="10755" max="10755" width="15.42578125" customWidth="1"/>
    <col min="10756" max="10756" width="36" bestFit="1" customWidth="1"/>
    <col min="10759" max="10759" width="18.5703125" bestFit="1" customWidth="1"/>
    <col min="11009" max="11009" width="5.42578125" customWidth="1"/>
    <col min="11010" max="11010" width="13.85546875" customWidth="1"/>
    <col min="11011" max="11011" width="15.42578125" customWidth="1"/>
    <col min="11012" max="11012" width="36" bestFit="1" customWidth="1"/>
    <col min="11015" max="11015" width="18.5703125" bestFit="1" customWidth="1"/>
    <col min="11265" max="11265" width="5.42578125" customWidth="1"/>
    <col min="11266" max="11266" width="13.85546875" customWidth="1"/>
    <col min="11267" max="11267" width="15.42578125" customWidth="1"/>
    <col min="11268" max="11268" width="36" bestFit="1" customWidth="1"/>
    <col min="11271" max="11271" width="18.5703125" bestFit="1" customWidth="1"/>
    <col min="11521" max="11521" width="5.42578125" customWidth="1"/>
    <col min="11522" max="11522" width="13.85546875" customWidth="1"/>
    <col min="11523" max="11523" width="15.42578125" customWidth="1"/>
    <col min="11524" max="11524" width="36" bestFit="1" customWidth="1"/>
    <col min="11527" max="11527" width="18.5703125" bestFit="1" customWidth="1"/>
    <col min="11777" max="11777" width="5.42578125" customWidth="1"/>
    <col min="11778" max="11778" width="13.85546875" customWidth="1"/>
    <col min="11779" max="11779" width="15.42578125" customWidth="1"/>
    <col min="11780" max="11780" width="36" bestFit="1" customWidth="1"/>
    <col min="11783" max="11783" width="18.5703125" bestFit="1" customWidth="1"/>
    <col min="12033" max="12033" width="5.42578125" customWidth="1"/>
    <col min="12034" max="12034" width="13.85546875" customWidth="1"/>
    <col min="12035" max="12035" width="15.42578125" customWidth="1"/>
    <col min="12036" max="12036" width="36" bestFit="1" customWidth="1"/>
    <col min="12039" max="12039" width="18.5703125" bestFit="1" customWidth="1"/>
    <col min="12289" max="12289" width="5.42578125" customWidth="1"/>
    <col min="12290" max="12290" width="13.85546875" customWidth="1"/>
    <col min="12291" max="12291" width="15.42578125" customWidth="1"/>
    <col min="12292" max="12292" width="36" bestFit="1" customWidth="1"/>
    <col min="12295" max="12295" width="18.5703125" bestFit="1" customWidth="1"/>
    <col min="12545" max="12545" width="5.42578125" customWidth="1"/>
    <col min="12546" max="12546" width="13.85546875" customWidth="1"/>
    <col min="12547" max="12547" width="15.42578125" customWidth="1"/>
    <col min="12548" max="12548" width="36" bestFit="1" customWidth="1"/>
    <col min="12551" max="12551" width="18.5703125" bestFit="1" customWidth="1"/>
    <col min="12801" max="12801" width="5.42578125" customWidth="1"/>
    <col min="12802" max="12802" width="13.85546875" customWidth="1"/>
    <col min="12803" max="12803" width="15.42578125" customWidth="1"/>
    <col min="12804" max="12804" width="36" bestFit="1" customWidth="1"/>
    <col min="12807" max="12807" width="18.5703125" bestFit="1" customWidth="1"/>
    <col min="13057" max="13057" width="5.42578125" customWidth="1"/>
    <col min="13058" max="13058" width="13.85546875" customWidth="1"/>
    <col min="13059" max="13059" width="15.42578125" customWidth="1"/>
    <col min="13060" max="13060" width="36" bestFit="1" customWidth="1"/>
    <col min="13063" max="13063" width="18.5703125" bestFit="1" customWidth="1"/>
    <col min="13313" max="13313" width="5.42578125" customWidth="1"/>
    <col min="13314" max="13314" width="13.85546875" customWidth="1"/>
    <col min="13315" max="13315" width="15.42578125" customWidth="1"/>
    <col min="13316" max="13316" width="36" bestFit="1" customWidth="1"/>
    <col min="13319" max="13319" width="18.5703125" bestFit="1" customWidth="1"/>
    <col min="13569" max="13569" width="5.42578125" customWidth="1"/>
    <col min="13570" max="13570" width="13.85546875" customWidth="1"/>
    <col min="13571" max="13571" width="15.42578125" customWidth="1"/>
    <col min="13572" max="13572" width="36" bestFit="1" customWidth="1"/>
    <col min="13575" max="13575" width="18.5703125" bestFit="1" customWidth="1"/>
    <col min="13825" max="13825" width="5.42578125" customWidth="1"/>
    <col min="13826" max="13826" width="13.85546875" customWidth="1"/>
    <col min="13827" max="13827" width="15.42578125" customWidth="1"/>
    <col min="13828" max="13828" width="36" bestFit="1" customWidth="1"/>
    <col min="13831" max="13831" width="18.5703125" bestFit="1" customWidth="1"/>
    <col min="14081" max="14081" width="5.42578125" customWidth="1"/>
    <col min="14082" max="14082" width="13.85546875" customWidth="1"/>
    <col min="14083" max="14083" width="15.42578125" customWidth="1"/>
    <col min="14084" max="14084" width="36" bestFit="1" customWidth="1"/>
    <col min="14087" max="14087" width="18.5703125" bestFit="1" customWidth="1"/>
    <col min="14337" max="14337" width="5.42578125" customWidth="1"/>
    <col min="14338" max="14338" width="13.85546875" customWidth="1"/>
    <col min="14339" max="14339" width="15.42578125" customWidth="1"/>
    <col min="14340" max="14340" width="36" bestFit="1" customWidth="1"/>
    <col min="14343" max="14343" width="18.5703125" bestFit="1" customWidth="1"/>
    <col min="14593" max="14593" width="5.42578125" customWidth="1"/>
    <col min="14594" max="14594" width="13.85546875" customWidth="1"/>
    <col min="14595" max="14595" width="15.42578125" customWidth="1"/>
    <col min="14596" max="14596" width="36" bestFit="1" customWidth="1"/>
    <col min="14599" max="14599" width="18.5703125" bestFit="1" customWidth="1"/>
    <col min="14849" max="14849" width="5.42578125" customWidth="1"/>
    <col min="14850" max="14850" width="13.85546875" customWidth="1"/>
    <col min="14851" max="14851" width="15.42578125" customWidth="1"/>
    <col min="14852" max="14852" width="36" bestFit="1" customWidth="1"/>
    <col min="14855" max="14855" width="18.5703125" bestFit="1" customWidth="1"/>
    <col min="15105" max="15105" width="5.42578125" customWidth="1"/>
    <col min="15106" max="15106" width="13.85546875" customWidth="1"/>
    <col min="15107" max="15107" width="15.42578125" customWidth="1"/>
    <col min="15108" max="15108" width="36" bestFit="1" customWidth="1"/>
    <col min="15111" max="15111" width="18.5703125" bestFit="1" customWidth="1"/>
    <col min="15361" max="15361" width="5.42578125" customWidth="1"/>
    <col min="15362" max="15362" width="13.85546875" customWidth="1"/>
    <col min="15363" max="15363" width="15.42578125" customWidth="1"/>
    <col min="15364" max="15364" width="36" bestFit="1" customWidth="1"/>
    <col min="15367" max="15367" width="18.5703125" bestFit="1" customWidth="1"/>
    <col min="15617" max="15617" width="5.42578125" customWidth="1"/>
    <col min="15618" max="15618" width="13.85546875" customWidth="1"/>
    <col min="15619" max="15619" width="15.42578125" customWidth="1"/>
    <col min="15620" max="15620" width="36" bestFit="1" customWidth="1"/>
    <col min="15623" max="15623" width="18.5703125" bestFit="1" customWidth="1"/>
    <col min="15873" max="15873" width="5.42578125" customWidth="1"/>
    <col min="15874" max="15874" width="13.85546875" customWidth="1"/>
    <col min="15875" max="15875" width="15.42578125" customWidth="1"/>
    <col min="15876" max="15876" width="36" bestFit="1" customWidth="1"/>
    <col min="15879" max="15879" width="18.5703125" bestFit="1" customWidth="1"/>
    <col min="16129" max="16129" width="5.42578125" customWidth="1"/>
    <col min="16130" max="16130" width="13.85546875" customWidth="1"/>
    <col min="16131" max="16131" width="15.42578125" customWidth="1"/>
    <col min="16132" max="16132" width="36" bestFit="1" customWidth="1"/>
    <col min="16135" max="16135" width="18.5703125" bestFit="1" customWidth="1"/>
  </cols>
  <sheetData>
    <row r="6" spans="1:7" x14ac:dyDescent="0.25">
      <c r="A6" s="35"/>
      <c r="B6" s="35"/>
      <c r="C6" s="35"/>
      <c r="D6" s="35"/>
      <c r="E6" s="35"/>
      <c r="F6" s="35"/>
      <c r="G6" s="35"/>
    </row>
    <row r="7" spans="1:7" x14ac:dyDescent="0.25">
      <c r="A7" s="35"/>
      <c r="B7" s="35"/>
      <c r="C7" s="35"/>
      <c r="D7" s="35"/>
      <c r="E7" s="35"/>
      <c r="F7" s="35"/>
      <c r="G7" s="35"/>
    </row>
    <row r="8" spans="1:7" x14ac:dyDescent="0.25">
      <c r="A8" s="35"/>
      <c r="B8" s="35"/>
      <c r="C8" s="35"/>
      <c r="D8" s="35"/>
      <c r="E8" s="35"/>
      <c r="F8" s="35"/>
      <c r="G8" s="35"/>
    </row>
    <row r="9" spans="1:7" x14ac:dyDescent="0.25">
      <c r="A9" s="35"/>
      <c r="B9" s="35"/>
      <c r="C9" s="35"/>
      <c r="D9" s="35"/>
      <c r="E9" s="35"/>
      <c r="F9" s="35"/>
      <c r="G9" s="35"/>
    </row>
    <row r="10" spans="1:7" hidden="1" x14ac:dyDescent="0.25">
      <c r="A10" s="35"/>
      <c r="B10" s="35"/>
      <c r="C10" s="35"/>
      <c r="D10" s="35"/>
      <c r="E10" s="35"/>
      <c r="F10" s="35"/>
      <c r="G10" s="35"/>
    </row>
    <row r="11" spans="1:7" hidden="1" x14ac:dyDescent="0.25">
      <c r="A11" s="35"/>
      <c r="B11" s="35"/>
      <c r="C11" s="35"/>
      <c r="D11" s="35"/>
      <c r="E11" s="35"/>
      <c r="F11" s="35"/>
      <c r="G11" s="35"/>
    </row>
    <row r="12" spans="1:7" x14ac:dyDescent="0.25">
      <c r="A12" s="1"/>
      <c r="B12" s="1"/>
      <c r="C12" s="1"/>
      <c r="D12" s="1"/>
      <c r="E12" s="1"/>
      <c r="F12" s="1"/>
      <c r="G12" s="1"/>
    </row>
    <row r="13" spans="1:7" ht="15.75" x14ac:dyDescent="0.25">
      <c r="A13" s="36" t="s">
        <v>0</v>
      </c>
      <c r="B13" s="36"/>
      <c r="C13" s="36"/>
      <c r="D13" s="36"/>
      <c r="E13" s="36"/>
      <c r="F13" s="36"/>
      <c r="G13" s="36"/>
    </row>
    <row r="14" spans="1:7" ht="18" x14ac:dyDescent="0.25">
      <c r="A14" s="37" t="s">
        <v>1</v>
      </c>
      <c r="B14" s="37"/>
      <c r="C14" s="37"/>
      <c r="D14" s="37"/>
      <c r="E14" s="37"/>
      <c r="F14" s="37"/>
      <c r="G14" s="37"/>
    </row>
    <row r="15" spans="1:7" ht="18" x14ac:dyDescent="0.25">
      <c r="A15" s="37" t="s">
        <v>81</v>
      </c>
      <c r="B15" s="37"/>
      <c r="C15" s="37"/>
      <c r="D15" s="37"/>
      <c r="E15" s="37"/>
      <c r="F15" s="37"/>
      <c r="G15" s="37"/>
    </row>
    <row r="16" spans="1:7" ht="15.75" thickBot="1" x14ac:dyDescent="0.3">
      <c r="A16" s="2"/>
      <c r="B16" s="2"/>
      <c r="C16" s="2"/>
      <c r="D16" s="2"/>
      <c r="E16" s="2"/>
      <c r="F16" s="2"/>
      <c r="G16" s="2"/>
    </row>
    <row r="17" spans="1:9" ht="16.5" x14ac:dyDescent="0.25">
      <c r="A17" s="38"/>
      <c r="B17" s="41" t="s">
        <v>3</v>
      </c>
      <c r="C17" s="42"/>
      <c r="D17" s="42"/>
      <c r="E17" s="42">
        <v>103800735</v>
      </c>
      <c r="F17" s="42"/>
      <c r="G17" s="43"/>
    </row>
    <row r="18" spans="1:9" ht="16.5" x14ac:dyDescent="0.25">
      <c r="A18" s="39"/>
      <c r="B18" s="44"/>
      <c r="C18" s="45"/>
      <c r="D18" s="3"/>
      <c r="E18" s="46" t="s">
        <v>4</v>
      </c>
      <c r="F18" s="47"/>
      <c r="G18" s="4">
        <v>149643.41</v>
      </c>
      <c r="I18" s="5"/>
    </row>
    <row r="19" spans="1:9" ht="50.25" thickBot="1" x14ac:dyDescent="0.3">
      <c r="A19" s="40"/>
      <c r="B19" s="6" t="s">
        <v>5</v>
      </c>
      <c r="C19" s="7" t="s">
        <v>6</v>
      </c>
      <c r="D19" s="8" t="s">
        <v>7</v>
      </c>
      <c r="E19" s="9" t="s">
        <v>8</v>
      </c>
      <c r="F19" s="10" t="s">
        <v>9</v>
      </c>
      <c r="G19" s="11" t="s">
        <v>10</v>
      </c>
    </row>
    <row r="20" spans="1:9" ht="16.5" x14ac:dyDescent="0.25">
      <c r="A20" s="12"/>
      <c r="B20" s="23" t="s">
        <v>73</v>
      </c>
      <c r="C20" s="14">
        <v>1984</v>
      </c>
      <c r="D20" s="15" t="s">
        <v>50</v>
      </c>
      <c r="E20" s="16"/>
      <c r="F20" s="17">
        <v>0</v>
      </c>
      <c r="G20" s="18">
        <v>149643.41</v>
      </c>
    </row>
    <row r="21" spans="1:9" ht="16.5" x14ac:dyDescent="0.25">
      <c r="A21" s="12"/>
      <c r="B21" s="23" t="s">
        <v>75</v>
      </c>
      <c r="C21" s="14">
        <v>1985</v>
      </c>
      <c r="D21" s="15" t="s">
        <v>76</v>
      </c>
      <c r="E21" s="16"/>
      <c r="F21" s="17">
        <v>18299.89</v>
      </c>
      <c r="G21" s="18">
        <f>G20-F21</f>
        <v>131343.52000000002</v>
      </c>
    </row>
    <row r="22" spans="1:9" ht="16.5" x14ac:dyDescent="0.25">
      <c r="A22" s="12"/>
      <c r="B22" s="23" t="s">
        <v>77</v>
      </c>
      <c r="C22" s="14">
        <v>1986</v>
      </c>
      <c r="D22" s="15" t="s">
        <v>18</v>
      </c>
      <c r="E22" s="16"/>
      <c r="F22" s="17">
        <v>9018.86</v>
      </c>
      <c r="G22" s="18">
        <f>G21-F22</f>
        <v>122324.66000000002</v>
      </c>
    </row>
    <row r="23" spans="1:9" ht="16.5" x14ac:dyDescent="0.25">
      <c r="A23" s="12"/>
      <c r="B23" s="23" t="s">
        <v>78</v>
      </c>
      <c r="C23" s="14">
        <v>1987</v>
      </c>
      <c r="D23" s="15" t="s">
        <v>79</v>
      </c>
      <c r="E23" s="16"/>
      <c r="F23" s="17">
        <v>0</v>
      </c>
      <c r="G23" s="18">
        <f t="shared" ref="G23:G25" si="0">G22-F23</f>
        <v>122324.66000000002</v>
      </c>
    </row>
    <row r="24" spans="1:9" ht="16.5" x14ac:dyDescent="0.25">
      <c r="A24" s="12"/>
      <c r="B24" s="23" t="s">
        <v>78</v>
      </c>
      <c r="C24" s="14">
        <v>1988</v>
      </c>
      <c r="D24" s="15" t="s">
        <v>50</v>
      </c>
      <c r="E24" s="16"/>
      <c r="F24" s="17">
        <v>0</v>
      </c>
      <c r="G24" s="18">
        <f t="shared" si="0"/>
        <v>122324.66000000002</v>
      </c>
    </row>
    <row r="25" spans="1:9" ht="16.5" x14ac:dyDescent="0.25">
      <c r="A25" s="12"/>
      <c r="B25" s="23" t="s">
        <v>78</v>
      </c>
      <c r="C25" s="14">
        <v>1989</v>
      </c>
      <c r="D25" s="15" t="s">
        <v>20</v>
      </c>
      <c r="E25" s="16"/>
      <c r="F25" s="17">
        <v>6075</v>
      </c>
      <c r="G25" s="18">
        <f t="shared" si="0"/>
        <v>116249.66000000002</v>
      </c>
    </row>
    <row r="26" spans="1:9" ht="16.5" x14ac:dyDescent="0.25">
      <c r="A26" s="12"/>
      <c r="B26" s="23" t="s">
        <v>80</v>
      </c>
      <c r="C26" s="14">
        <v>1990</v>
      </c>
      <c r="D26" s="15" t="s">
        <v>50</v>
      </c>
      <c r="E26" s="16"/>
      <c r="F26" s="17">
        <v>3088.8</v>
      </c>
      <c r="G26" s="18">
        <f>G25-F26</f>
        <v>113160.86000000002</v>
      </c>
    </row>
    <row r="27" spans="1:9" ht="16.5" x14ac:dyDescent="0.25">
      <c r="A27" s="12"/>
      <c r="B27" s="23" t="s">
        <v>80</v>
      </c>
      <c r="C27" s="14">
        <v>1991</v>
      </c>
      <c r="D27" s="15" t="s">
        <v>79</v>
      </c>
      <c r="E27" s="16"/>
      <c r="F27" s="17">
        <v>1600</v>
      </c>
      <c r="G27" s="18">
        <f t="shared" ref="G27" si="1">G26-F27</f>
        <v>111560.86000000002</v>
      </c>
    </row>
    <row r="28" spans="1:9" ht="16.5" x14ac:dyDescent="0.25">
      <c r="A28" s="12"/>
      <c r="B28" s="33" t="s">
        <v>12</v>
      </c>
      <c r="C28" s="33"/>
      <c r="D28" s="33"/>
      <c r="E28" s="20">
        <f>SUM(E20:E27)</f>
        <v>0</v>
      </c>
      <c r="F28" s="20">
        <f>SUM(F20:F27)</f>
        <v>38082.550000000003</v>
      </c>
      <c r="G28" s="21">
        <f>G27</f>
        <v>111560.86000000002</v>
      </c>
      <c r="H28" t="s">
        <v>13</v>
      </c>
    </row>
    <row r="34" spans="2:7" ht="15.75" x14ac:dyDescent="0.25">
      <c r="B34" s="24" t="s">
        <v>14</v>
      </c>
      <c r="C34" s="24"/>
    </row>
    <row r="35" spans="2:7" ht="15.75" x14ac:dyDescent="0.25">
      <c r="B35" s="25" t="s">
        <v>16</v>
      </c>
      <c r="C35" s="25"/>
      <c r="F35" s="34" t="s">
        <v>15</v>
      </c>
      <c r="G35" s="34"/>
    </row>
    <row r="36" spans="2:7" x14ac:dyDescent="0.25">
      <c r="C36" s="25"/>
      <c r="F36" s="22" t="s">
        <v>17</v>
      </c>
      <c r="G36" s="22"/>
    </row>
    <row r="38" spans="2:7" ht="15" customHeight="1" x14ac:dyDescent="0.25"/>
  </sheetData>
  <mergeCells count="11">
    <mergeCell ref="B28:D28"/>
    <mergeCell ref="F35:G35"/>
    <mergeCell ref="A6:G11"/>
    <mergeCell ref="A13:G13"/>
    <mergeCell ref="A14:G14"/>
    <mergeCell ref="A15:G15"/>
    <mergeCell ref="A17:A19"/>
    <mergeCell ref="B17:D17"/>
    <mergeCell ref="E17:G17"/>
    <mergeCell ref="B18:C18"/>
    <mergeCell ref="E18:F18"/>
  </mergeCells>
  <pageMargins left="0.70866141732283472" right="0" top="0.74803149606299213" bottom="0.74803149606299213" header="0.31496062992125984" footer="0.31496062992125984"/>
  <pageSetup scale="6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143A4-F77D-4BB0-94A1-14F12833D29C}">
  <dimension ref="A1:H39"/>
  <sheetViews>
    <sheetView view="pageBreakPreview" zoomScale="60" zoomScaleNormal="100" workbookViewId="0">
      <selection activeCell="M36" sqref="M36"/>
    </sheetView>
  </sheetViews>
  <sheetFormatPr baseColWidth="10" defaultRowHeight="15" x14ac:dyDescent="0.25"/>
  <cols>
    <col min="1" max="1" width="18.85546875" customWidth="1"/>
    <col min="2" max="2" width="19.28515625" customWidth="1"/>
    <col min="3" max="3" width="65.5703125" customWidth="1"/>
    <col min="4" max="4" width="17.28515625" customWidth="1"/>
    <col min="5" max="5" width="16.28515625" customWidth="1"/>
    <col min="6" max="6" width="21.85546875" customWidth="1"/>
    <col min="256" max="256" width="5.42578125" customWidth="1"/>
    <col min="257" max="257" width="13.85546875" customWidth="1"/>
    <col min="258" max="258" width="15.42578125" customWidth="1"/>
    <col min="259" max="259" width="36" bestFit="1" customWidth="1"/>
    <col min="262" max="262" width="18.5703125" bestFit="1" customWidth="1"/>
    <col min="512" max="512" width="5.42578125" customWidth="1"/>
    <col min="513" max="513" width="13.85546875" customWidth="1"/>
    <col min="514" max="514" width="15.42578125" customWidth="1"/>
    <col min="515" max="515" width="36" bestFit="1" customWidth="1"/>
    <col min="518" max="518" width="18.5703125" bestFit="1" customWidth="1"/>
    <col min="768" max="768" width="5.42578125" customWidth="1"/>
    <col min="769" max="769" width="13.85546875" customWidth="1"/>
    <col min="770" max="770" width="15.42578125" customWidth="1"/>
    <col min="771" max="771" width="36" bestFit="1" customWidth="1"/>
    <col min="774" max="774" width="18.5703125" bestFit="1" customWidth="1"/>
    <col min="1024" max="1024" width="5.42578125" customWidth="1"/>
    <col min="1025" max="1025" width="13.85546875" customWidth="1"/>
    <col min="1026" max="1026" width="15.42578125" customWidth="1"/>
    <col min="1027" max="1027" width="36" bestFit="1" customWidth="1"/>
    <col min="1030" max="1030" width="18.5703125" bestFit="1" customWidth="1"/>
    <col min="1280" max="1280" width="5.42578125" customWidth="1"/>
    <col min="1281" max="1281" width="13.85546875" customWidth="1"/>
    <col min="1282" max="1282" width="15.42578125" customWidth="1"/>
    <col min="1283" max="1283" width="36" bestFit="1" customWidth="1"/>
    <col min="1286" max="1286" width="18.5703125" bestFit="1" customWidth="1"/>
    <col min="1536" max="1536" width="5.42578125" customWidth="1"/>
    <col min="1537" max="1537" width="13.85546875" customWidth="1"/>
    <col min="1538" max="1538" width="15.42578125" customWidth="1"/>
    <col min="1539" max="1539" width="36" bestFit="1" customWidth="1"/>
    <col min="1542" max="1542" width="18.5703125" bestFit="1" customWidth="1"/>
    <col min="1792" max="1792" width="5.42578125" customWidth="1"/>
    <col min="1793" max="1793" width="13.85546875" customWidth="1"/>
    <col min="1794" max="1794" width="15.42578125" customWidth="1"/>
    <col min="1795" max="1795" width="36" bestFit="1" customWidth="1"/>
    <col min="1798" max="1798" width="18.5703125" bestFit="1" customWidth="1"/>
    <col min="2048" max="2048" width="5.42578125" customWidth="1"/>
    <col min="2049" max="2049" width="13.85546875" customWidth="1"/>
    <col min="2050" max="2050" width="15.42578125" customWidth="1"/>
    <col min="2051" max="2051" width="36" bestFit="1" customWidth="1"/>
    <col min="2054" max="2054" width="18.5703125" bestFit="1" customWidth="1"/>
    <col min="2304" max="2304" width="5.42578125" customWidth="1"/>
    <col min="2305" max="2305" width="13.85546875" customWidth="1"/>
    <col min="2306" max="2306" width="15.42578125" customWidth="1"/>
    <col min="2307" max="2307" width="36" bestFit="1" customWidth="1"/>
    <col min="2310" max="2310" width="18.5703125" bestFit="1" customWidth="1"/>
    <col min="2560" max="2560" width="5.42578125" customWidth="1"/>
    <col min="2561" max="2561" width="13.85546875" customWidth="1"/>
    <col min="2562" max="2562" width="15.42578125" customWidth="1"/>
    <col min="2563" max="2563" width="36" bestFit="1" customWidth="1"/>
    <col min="2566" max="2566" width="18.5703125" bestFit="1" customWidth="1"/>
    <col min="2816" max="2816" width="5.42578125" customWidth="1"/>
    <col min="2817" max="2817" width="13.85546875" customWidth="1"/>
    <col min="2818" max="2818" width="15.42578125" customWidth="1"/>
    <col min="2819" max="2819" width="36" bestFit="1" customWidth="1"/>
    <col min="2822" max="2822" width="18.5703125" bestFit="1" customWidth="1"/>
    <col min="3072" max="3072" width="5.42578125" customWidth="1"/>
    <col min="3073" max="3073" width="13.85546875" customWidth="1"/>
    <col min="3074" max="3074" width="15.42578125" customWidth="1"/>
    <col min="3075" max="3075" width="36" bestFit="1" customWidth="1"/>
    <col min="3078" max="3078" width="18.5703125" bestFit="1" customWidth="1"/>
    <col min="3328" max="3328" width="5.42578125" customWidth="1"/>
    <col min="3329" max="3329" width="13.85546875" customWidth="1"/>
    <col min="3330" max="3330" width="15.42578125" customWidth="1"/>
    <col min="3331" max="3331" width="36" bestFit="1" customWidth="1"/>
    <col min="3334" max="3334" width="18.5703125" bestFit="1" customWidth="1"/>
    <col min="3584" max="3584" width="5.42578125" customWidth="1"/>
    <col min="3585" max="3585" width="13.85546875" customWidth="1"/>
    <col min="3586" max="3586" width="15.42578125" customWidth="1"/>
    <col min="3587" max="3587" width="36" bestFit="1" customWidth="1"/>
    <col min="3590" max="3590" width="18.5703125" bestFit="1" customWidth="1"/>
    <col min="3840" max="3840" width="5.42578125" customWidth="1"/>
    <col min="3841" max="3841" width="13.85546875" customWidth="1"/>
    <col min="3842" max="3842" width="15.42578125" customWidth="1"/>
    <col min="3843" max="3843" width="36" bestFit="1" customWidth="1"/>
    <col min="3846" max="3846" width="18.5703125" bestFit="1" customWidth="1"/>
    <col min="4096" max="4096" width="5.42578125" customWidth="1"/>
    <col min="4097" max="4097" width="13.85546875" customWidth="1"/>
    <col min="4098" max="4098" width="15.42578125" customWidth="1"/>
    <col min="4099" max="4099" width="36" bestFit="1" customWidth="1"/>
    <col min="4102" max="4102" width="18.5703125" bestFit="1" customWidth="1"/>
    <col min="4352" max="4352" width="5.42578125" customWidth="1"/>
    <col min="4353" max="4353" width="13.85546875" customWidth="1"/>
    <col min="4354" max="4354" width="15.42578125" customWidth="1"/>
    <col min="4355" max="4355" width="36" bestFit="1" customWidth="1"/>
    <col min="4358" max="4358" width="18.5703125" bestFit="1" customWidth="1"/>
    <col min="4608" max="4608" width="5.42578125" customWidth="1"/>
    <col min="4609" max="4609" width="13.85546875" customWidth="1"/>
    <col min="4610" max="4610" width="15.42578125" customWidth="1"/>
    <col min="4611" max="4611" width="36" bestFit="1" customWidth="1"/>
    <col min="4614" max="4614" width="18.5703125" bestFit="1" customWidth="1"/>
    <col min="4864" max="4864" width="5.42578125" customWidth="1"/>
    <col min="4865" max="4865" width="13.85546875" customWidth="1"/>
    <col min="4866" max="4866" width="15.42578125" customWidth="1"/>
    <col min="4867" max="4867" width="36" bestFit="1" customWidth="1"/>
    <col min="4870" max="4870" width="18.5703125" bestFit="1" customWidth="1"/>
    <col min="5120" max="5120" width="5.42578125" customWidth="1"/>
    <col min="5121" max="5121" width="13.85546875" customWidth="1"/>
    <col min="5122" max="5122" width="15.42578125" customWidth="1"/>
    <col min="5123" max="5123" width="36" bestFit="1" customWidth="1"/>
    <col min="5126" max="5126" width="18.5703125" bestFit="1" customWidth="1"/>
    <col min="5376" max="5376" width="5.42578125" customWidth="1"/>
    <col min="5377" max="5377" width="13.85546875" customWidth="1"/>
    <col min="5378" max="5378" width="15.42578125" customWidth="1"/>
    <col min="5379" max="5379" width="36" bestFit="1" customWidth="1"/>
    <col min="5382" max="5382" width="18.5703125" bestFit="1" customWidth="1"/>
    <col min="5632" max="5632" width="5.42578125" customWidth="1"/>
    <col min="5633" max="5633" width="13.85546875" customWidth="1"/>
    <col min="5634" max="5634" width="15.42578125" customWidth="1"/>
    <col min="5635" max="5635" width="36" bestFit="1" customWidth="1"/>
    <col min="5638" max="5638" width="18.5703125" bestFit="1" customWidth="1"/>
    <col min="5888" max="5888" width="5.42578125" customWidth="1"/>
    <col min="5889" max="5889" width="13.85546875" customWidth="1"/>
    <col min="5890" max="5890" width="15.42578125" customWidth="1"/>
    <col min="5891" max="5891" width="36" bestFit="1" customWidth="1"/>
    <col min="5894" max="5894" width="18.5703125" bestFit="1" customWidth="1"/>
    <col min="6144" max="6144" width="5.42578125" customWidth="1"/>
    <col min="6145" max="6145" width="13.85546875" customWidth="1"/>
    <col min="6146" max="6146" width="15.42578125" customWidth="1"/>
    <col min="6147" max="6147" width="36" bestFit="1" customWidth="1"/>
    <col min="6150" max="6150" width="18.5703125" bestFit="1" customWidth="1"/>
    <col min="6400" max="6400" width="5.42578125" customWidth="1"/>
    <col min="6401" max="6401" width="13.85546875" customWidth="1"/>
    <col min="6402" max="6402" width="15.42578125" customWidth="1"/>
    <col min="6403" max="6403" width="36" bestFit="1" customWidth="1"/>
    <col min="6406" max="6406" width="18.5703125" bestFit="1" customWidth="1"/>
    <col min="6656" max="6656" width="5.42578125" customWidth="1"/>
    <col min="6657" max="6657" width="13.85546875" customWidth="1"/>
    <col min="6658" max="6658" width="15.42578125" customWidth="1"/>
    <col min="6659" max="6659" width="36" bestFit="1" customWidth="1"/>
    <col min="6662" max="6662" width="18.5703125" bestFit="1" customWidth="1"/>
    <col min="6912" max="6912" width="5.42578125" customWidth="1"/>
    <col min="6913" max="6913" width="13.85546875" customWidth="1"/>
    <col min="6914" max="6914" width="15.42578125" customWidth="1"/>
    <col min="6915" max="6915" width="36" bestFit="1" customWidth="1"/>
    <col min="6918" max="6918" width="18.5703125" bestFit="1" customWidth="1"/>
    <col min="7168" max="7168" width="5.42578125" customWidth="1"/>
    <col min="7169" max="7169" width="13.85546875" customWidth="1"/>
    <col min="7170" max="7170" width="15.42578125" customWidth="1"/>
    <col min="7171" max="7171" width="36" bestFit="1" customWidth="1"/>
    <col min="7174" max="7174" width="18.5703125" bestFit="1" customWidth="1"/>
    <col min="7424" max="7424" width="5.42578125" customWidth="1"/>
    <col min="7425" max="7425" width="13.85546875" customWidth="1"/>
    <col min="7426" max="7426" width="15.42578125" customWidth="1"/>
    <col min="7427" max="7427" width="36" bestFit="1" customWidth="1"/>
    <col min="7430" max="7430" width="18.5703125" bestFit="1" customWidth="1"/>
    <col min="7680" max="7680" width="5.42578125" customWidth="1"/>
    <col min="7681" max="7681" width="13.85546875" customWidth="1"/>
    <col min="7682" max="7682" width="15.42578125" customWidth="1"/>
    <col min="7683" max="7683" width="36" bestFit="1" customWidth="1"/>
    <col min="7686" max="7686" width="18.5703125" bestFit="1" customWidth="1"/>
    <col min="7936" max="7936" width="5.42578125" customWidth="1"/>
    <col min="7937" max="7937" width="13.85546875" customWidth="1"/>
    <col min="7938" max="7938" width="15.42578125" customWidth="1"/>
    <col min="7939" max="7939" width="36" bestFit="1" customWidth="1"/>
    <col min="7942" max="7942" width="18.5703125" bestFit="1" customWidth="1"/>
    <col min="8192" max="8192" width="5.42578125" customWidth="1"/>
    <col min="8193" max="8193" width="13.85546875" customWidth="1"/>
    <col min="8194" max="8194" width="15.42578125" customWidth="1"/>
    <col min="8195" max="8195" width="36" bestFit="1" customWidth="1"/>
    <col min="8198" max="8198" width="18.5703125" bestFit="1" customWidth="1"/>
    <col min="8448" max="8448" width="5.42578125" customWidth="1"/>
    <col min="8449" max="8449" width="13.85546875" customWidth="1"/>
    <col min="8450" max="8450" width="15.42578125" customWidth="1"/>
    <col min="8451" max="8451" width="36" bestFit="1" customWidth="1"/>
    <col min="8454" max="8454" width="18.5703125" bestFit="1" customWidth="1"/>
    <col min="8704" max="8704" width="5.42578125" customWidth="1"/>
    <col min="8705" max="8705" width="13.85546875" customWidth="1"/>
    <col min="8706" max="8706" width="15.42578125" customWidth="1"/>
    <col min="8707" max="8707" width="36" bestFit="1" customWidth="1"/>
    <col min="8710" max="8710" width="18.5703125" bestFit="1" customWidth="1"/>
    <col min="8960" max="8960" width="5.42578125" customWidth="1"/>
    <col min="8961" max="8961" width="13.85546875" customWidth="1"/>
    <col min="8962" max="8962" width="15.42578125" customWidth="1"/>
    <col min="8963" max="8963" width="36" bestFit="1" customWidth="1"/>
    <col min="8966" max="8966" width="18.5703125" bestFit="1" customWidth="1"/>
    <col min="9216" max="9216" width="5.42578125" customWidth="1"/>
    <col min="9217" max="9217" width="13.85546875" customWidth="1"/>
    <col min="9218" max="9218" width="15.42578125" customWidth="1"/>
    <col min="9219" max="9219" width="36" bestFit="1" customWidth="1"/>
    <col min="9222" max="9222" width="18.5703125" bestFit="1" customWidth="1"/>
    <col min="9472" max="9472" width="5.42578125" customWidth="1"/>
    <col min="9473" max="9473" width="13.85546875" customWidth="1"/>
    <col min="9474" max="9474" width="15.42578125" customWidth="1"/>
    <col min="9475" max="9475" width="36" bestFit="1" customWidth="1"/>
    <col min="9478" max="9478" width="18.5703125" bestFit="1" customWidth="1"/>
    <col min="9728" max="9728" width="5.42578125" customWidth="1"/>
    <col min="9729" max="9729" width="13.85546875" customWidth="1"/>
    <col min="9730" max="9730" width="15.42578125" customWidth="1"/>
    <col min="9731" max="9731" width="36" bestFit="1" customWidth="1"/>
    <col min="9734" max="9734" width="18.5703125" bestFit="1" customWidth="1"/>
    <col min="9984" max="9984" width="5.42578125" customWidth="1"/>
    <col min="9985" max="9985" width="13.85546875" customWidth="1"/>
    <col min="9986" max="9986" width="15.42578125" customWidth="1"/>
    <col min="9987" max="9987" width="36" bestFit="1" customWidth="1"/>
    <col min="9990" max="9990" width="18.5703125" bestFit="1" customWidth="1"/>
    <col min="10240" max="10240" width="5.42578125" customWidth="1"/>
    <col min="10241" max="10241" width="13.85546875" customWidth="1"/>
    <col min="10242" max="10242" width="15.42578125" customWidth="1"/>
    <col min="10243" max="10243" width="36" bestFit="1" customWidth="1"/>
    <col min="10246" max="10246" width="18.5703125" bestFit="1" customWidth="1"/>
    <col min="10496" max="10496" width="5.42578125" customWidth="1"/>
    <col min="10497" max="10497" width="13.85546875" customWidth="1"/>
    <col min="10498" max="10498" width="15.42578125" customWidth="1"/>
    <col min="10499" max="10499" width="36" bestFit="1" customWidth="1"/>
    <col min="10502" max="10502" width="18.5703125" bestFit="1" customWidth="1"/>
    <col min="10752" max="10752" width="5.42578125" customWidth="1"/>
    <col min="10753" max="10753" width="13.85546875" customWidth="1"/>
    <col min="10754" max="10754" width="15.42578125" customWidth="1"/>
    <col min="10755" max="10755" width="36" bestFit="1" customWidth="1"/>
    <col min="10758" max="10758" width="18.5703125" bestFit="1" customWidth="1"/>
    <col min="11008" max="11008" width="5.42578125" customWidth="1"/>
    <col min="11009" max="11009" width="13.85546875" customWidth="1"/>
    <col min="11010" max="11010" width="15.42578125" customWidth="1"/>
    <col min="11011" max="11011" width="36" bestFit="1" customWidth="1"/>
    <col min="11014" max="11014" width="18.5703125" bestFit="1" customWidth="1"/>
    <col min="11264" max="11264" width="5.42578125" customWidth="1"/>
    <col min="11265" max="11265" width="13.85546875" customWidth="1"/>
    <col min="11266" max="11266" width="15.42578125" customWidth="1"/>
    <col min="11267" max="11267" width="36" bestFit="1" customWidth="1"/>
    <col min="11270" max="11270" width="18.5703125" bestFit="1" customWidth="1"/>
    <col min="11520" max="11520" width="5.42578125" customWidth="1"/>
    <col min="11521" max="11521" width="13.85546875" customWidth="1"/>
    <col min="11522" max="11522" width="15.42578125" customWidth="1"/>
    <col min="11523" max="11523" width="36" bestFit="1" customWidth="1"/>
    <col min="11526" max="11526" width="18.5703125" bestFit="1" customWidth="1"/>
    <col min="11776" max="11776" width="5.42578125" customWidth="1"/>
    <col min="11777" max="11777" width="13.85546875" customWidth="1"/>
    <col min="11778" max="11778" width="15.42578125" customWidth="1"/>
    <col min="11779" max="11779" width="36" bestFit="1" customWidth="1"/>
    <col min="11782" max="11782" width="18.5703125" bestFit="1" customWidth="1"/>
    <col min="12032" max="12032" width="5.42578125" customWidth="1"/>
    <col min="12033" max="12033" width="13.85546875" customWidth="1"/>
    <col min="12034" max="12034" width="15.42578125" customWidth="1"/>
    <col min="12035" max="12035" width="36" bestFit="1" customWidth="1"/>
    <col min="12038" max="12038" width="18.5703125" bestFit="1" customWidth="1"/>
    <col min="12288" max="12288" width="5.42578125" customWidth="1"/>
    <col min="12289" max="12289" width="13.85546875" customWidth="1"/>
    <col min="12290" max="12290" width="15.42578125" customWidth="1"/>
    <col min="12291" max="12291" width="36" bestFit="1" customWidth="1"/>
    <col min="12294" max="12294" width="18.5703125" bestFit="1" customWidth="1"/>
    <col min="12544" max="12544" width="5.42578125" customWidth="1"/>
    <col min="12545" max="12545" width="13.85546875" customWidth="1"/>
    <col min="12546" max="12546" width="15.42578125" customWidth="1"/>
    <col min="12547" max="12547" width="36" bestFit="1" customWidth="1"/>
    <col min="12550" max="12550" width="18.5703125" bestFit="1" customWidth="1"/>
    <col min="12800" max="12800" width="5.42578125" customWidth="1"/>
    <col min="12801" max="12801" width="13.85546875" customWidth="1"/>
    <col min="12802" max="12802" width="15.42578125" customWidth="1"/>
    <col min="12803" max="12803" width="36" bestFit="1" customWidth="1"/>
    <col min="12806" max="12806" width="18.5703125" bestFit="1" customWidth="1"/>
    <col min="13056" max="13056" width="5.42578125" customWidth="1"/>
    <col min="13057" max="13057" width="13.85546875" customWidth="1"/>
    <col min="13058" max="13058" width="15.42578125" customWidth="1"/>
    <col min="13059" max="13059" width="36" bestFit="1" customWidth="1"/>
    <col min="13062" max="13062" width="18.5703125" bestFit="1" customWidth="1"/>
    <col min="13312" max="13312" width="5.42578125" customWidth="1"/>
    <col min="13313" max="13313" width="13.85546875" customWidth="1"/>
    <col min="13314" max="13314" width="15.42578125" customWidth="1"/>
    <col min="13315" max="13315" width="36" bestFit="1" customWidth="1"/>
    <col min="13318" max="13318" width="18.5703125" bestFit="1" customWidth="1"/>
    <col min="13568" max="13568" width="5.42578125" customWidth="1"/>
    <col min="13569" max="13569" width="13.85546875" customWidth="1"/>
    <col min="13570" max="13570" width="15.42578125" customWidth="1"/>
    <col min="13571" max="13571" width="36" bestFit="1" customWidth="1"/>
    <col min="13574" max="13574" width="18.5703125" bestFit="1" customWidth="1"/>
    <col min="13824" max="13824" width="5.42578125" customWidth="1"/>
    <col min="13825" max="13825" width="13.85546875" customWidth="1"/>
    <col min="13826" max="13826" width="15.42578125" customWidth="1"/>
    <col min="13827" max="13827" width="36" bestFit="1" customWidth="1"/>
    <col min="13830" max="13830" width="18.5703125" bestFit="1" customWidth="1"/>
    <col min="14080" max="14080" width="5.42578125" customWidth="1"/>
    <col min="14081" max="14081" width="13.85546875" customWidth="1"/>
    <col min="14082" max="14082" width="15.42578125" customWidth="1"/>
    <col min="14083" max="14083" width="36" bestFit="1" customWidth="1"/>
    <col min="14086" max="14086" width="18.5703125" bestFit="1" customWidth="1"/>
    <col min="14336" max="14336" width="5.42578125" customWidth="1"/>
    <col min="14337" max="14337" width="13.85546875" customWidth="1"/>
    <col min="14338" max="14338" width="15.42578125" customWidth="1"/>
    <col min="14339" max="14339" width="36" bestFit="1" customWidth="1"/>
    <col min="14342" max="14342" width="18.5703125" bestFit="1" customWidth="1"/>
    <col min="14592" max="14592" width="5.42578125" customWidth="1"/>
    <col min="14593" max="14593" width="13.85546875" customWidth="1"/>
    <col min="14594" max="14594" width="15.42578125" customWidth="1"/>
    <col min="14595" max="14595" width="36" bestFit="1" customWidth="1"/>
    <col min="14598" max="14598" width="18.5703125" bestFit="1" customWidth="1"/>
    <col min="14848" max="14848" width="5.42578125" customWidth="1"/>
    <col min="14849" max="14849" width="13.85546875" customWidth="1"/>
    <col min="14850" max="14850" width="15.42578125" customWidth="1"/>
    <col min="14851" max="14851" width="36" bestFit="1" customWidth="1"/>
    <col min="14854" max="14854" width="18.5703125" bestFit="1" customWidth="1"/>
    <col min="15104" max="15104" width="5.42578125" customWidth="1"/>
    <col min="15105" max="15105" width="13.85546875" customWidth="1"/>
    <col min="15106" max="15106" width="15.42578125" customWidth="1"/>
    <col min="15107" max="15107" width="36" bestFit="1" customWidth="1"/>
    <col min="15110" max="15110" width="18.5703125" bestFit="1" customWidth="1"/>
    <col min="15360" max="15360" width="5.42578125" customWidth="1"/>
    <col min="15361" max="15361" width="13.85546875" customWidth="1"/>
    <col min="15362" max="15362" width="15.42578125" customWidth="1"/>
    <col min="15363" max="15363" width="36" bestFit="1" customWidth="1"/>
    <col min="15366" max="15366" width="18.5703125" bestFit="1" customWidth="1"/>
    <col min="15616" max="15616" width="5.42578125" customWidth="1"/>
    <col min="15617" max="15617" width="13.85546875" customWidth="1"/>
    <col min="15618" max="15618" width="15.42578125" customWidth="1"/>
    <col min="15619" max="15619" width="36" bestFit="1" customWidth="1"/>
    <col min="15622" max="15622" width="18.5703125" bestFit="1" customWidth="1"/>
    <col min="15872" max="15872" width="5.42578125" customWidth="1"/>
    <col min="15873" max="15873" width="13.85546875" customWidth="1"/>
    <col min="15874" max="15874" width="15.42578125" customWidth="1"/>
    <col min="15875" max="15875" width="36" bestFit="1" customWidth="1"/>
    <col min="15878" max="15878" width="18.5703125" bestFit="1" customWidth="1"/>
    <col min="16128" max="16128" width="5.42578125" customWidth="1"/>
    <col min="16129" max="16129" width="13.85546875" customWidth="1"/>
    <col min="16130" max="16130" width="15.42578125" customWidth="1"/>
    <col min="16131" max="16131" width="36" bestFit="1" customWidth="1"/>
    <col min="16134" max="16134" width="18.5703125" bestFit="1" customWidth="1"/>
  </cols>
  <sheetData>
    <row r="1" spans="1:6" ht="12.75" customHeight="1" x14ac:dyDescent="0.25"/>
    <row r="6" spans="1:6" x14ac:dyDescent="0.25">
      <c r="A6" s="35"/>
      <c r="B6" s="35"/>
      <c r="C6" s="35"/>
      <c r="D6" s="35"/>
      <c r="E6" s="35"/>
      <c r="F6" s="35"/>
    </row>
    <row r="7" spans="1:6" x14ac:dyDescent="0.25">
      <c r="A7" s="35"/>
      <c r="B7" s="35"/>
      <c r="C7" s="35"/>
      <c r="D7" s="35"/>
      <c r="E7" s="35"/>
      <c r="F7" s="35"/>
    </row>
    <row r="8" spans="1:6" x14ac:dyDescent="0.25">
      <c r="A8" s="35"/>
      <c r="B8" s="35"/>
      <c r="C8" s="35"/>
      <c r="D8" s="35"/>
      <c r="E8" s="35"/>
      <c r="F8" s="35"/>
    </row>
    <row r="9" spans="1:6" x14ac:dyDescent="0.25">
      <c r="A9" s="35"/>
      <c r="B9" s="35"/>
      <c r="C9" s="35"/>
      <c r="D9" s="35"/>
      <c r="E9" s="35"/>
      <c r="F9" s="35"/>
    </row>
    <row r="10" spans="1:6" hidden="1" x14ac:dyDescent="0.25">
      <c r="A10" s="35"/>
      <c r="B10" s="35"/>
      <c r="C10" s="35"/>
      <c r="D10" s="35"/>
      <c r="E10" s="35"/>
      <c r="F10" s="35"/>
    </row>
    <row r="11" spans="1:6" hidden="1" x14ac:dyDescent="0.25">
      <c r="A11" s="35"/>
      <c r="B11" s="35"/>
      <c r="C11" s="35"/>
      <c r="D11" s="35"/>
      <c r="E11" s="35"/>
      <c r="F11" s="35"/>
    </row>
    <row r="12" spans="1:6" x14ac:dyDescent="0.25">
      <c r="A12" s="1"/>
      <c r="B12" s="1"/>
      <c r="C12" s="1"/>
      <c r="D12" s="1"/>
      <c r="E12" s="1"/>
      <c r="F12" s="1"/>
    </row>
    <row r="13" spans="1:6" ht="15.75" x14ac:dyDescent="0.25">
      <c r="A13" s="36"/>
      <c r="B13" s="36"/>
      <c r="C13" s="36"/>
      <c r="D13" s="36"/>
      <c r="E13" s="36"/>
      <c r="F13" s="36"/>
    </row>
    <row r="14" spans="1:6" ht="18" x14ac:dyDescent="0.25">
      <c r="A14" s="37"/>
      <c r="B14" s="37"/>
      <c r="C14" s="37"/>
      <c r="D14" s="37"/>
      <c r="E14" s="37"/>
      <c r="F14" s="37"/>
    </row>
    <row r="15" spans="1:6" ht="18" x14ac:dyDescent="0.25">
      <c r="A15" s="37"/>
      <c r="B15" s="37"/>
      <c r="C15" s="37"/>
      <c r="D15" s="37"/>
      <c r="E15" s="37"/>
      <c r="F15" s="37"/>
    </row>
    <row r="16" spans="1:6" ht="15.75" thickBot="1" x14ac:dyDescent="0.3">
      <c r="A16" s="2"/>
      <c r="B16" s="2"/>
      <c r="C16" s="2"/>
      <c r="D16" s="2"/>
      <c r="E16" s="2"/>
      <c r="F16" s="2"/>
    </row>
    <row r="17" spans="1:8" ht="16.5" x14ac:dyDescent="0.25">
      <c r="A17" s="41" t="s">
        <v>3</v>
      </c>
      <c r="B17" s="42"/>
      <c r="C17" s="42"/>
      <c r="D17" s="42">
        <v>103800735</v>
      </c>
      <c r="E17" s="42"/>
      <c r="F17" s="43"/>
    </row>
    <row r="18" spans="1:8" ht="16.5" x14ac:dyDescent="0.25">
      <c r="A18" s="44"/>
      <c r="B18" s="45"/>
      <c r="C18" s="3"/>
      <c r="D18" s="46" t="s">
        <v>4</v>
      </c>
      <c r="E18" s="47"/>
      <c r="F18" s="4">
        <v>111560.86</v>
      </c>
      <c r="H18" s="5"/>
    </row>
    <row r="19" spans="1:8" ht="37.5" customHeight="1" thickBot="1" x14ac:dyDescent="0.3">
      <c r="A19" s="6" t="s">
        <v>5</v>
      </c>
      <c r="B19" s="7" t="s">
        <v>6</v>
      </c>
      <c r="C19" s="8" t="s">
        <v>93</v>
      </c>
      <c r="D19" s="9" t="s">
        <v>91</v>
      </c>
      <c r="E19" s="10" t="s">
        <v>92</v>
      </c>
      <c r="F19" s="11" t="s">
        <v>10</v>
      </c>
    </row>
    <row r="20" spans="1:8" ht="20.100000000000001" customHeight="1" x14ac:dyDescent="0.25">
      <c r="A20" s="23" t="s">
        <v>80</v>
      </c>
      <c r="B20" s="14">
        <v>1991</v>
      </c>
      <c r="C20" s="15" t="s">
        <v>79</v>
      </c>
      <c r="D20" s="16"/>
      <c r="E20" s="17">
        <v>0</v>
      </c>
      <c r="F20" s="18">
        <v>111560.86</v>
      </c>
    </row>
    <row r="21" spans="1:8" ht="20.100000000000001" customHeight="1" x14ac:dyDescent="0.25">
      <c r="A21" s="23" t="s">
        <v>64</v>
      </c>
      <c r="B21" s="14">
        <v>1974</v>
      </c>
      <c r="C21" s="15" t="s">
        <v>90</v>
      </c>
      <c r="D21" s="16">
        <v>3088</v>
      </c>
      <c r="E21" s="17"/>
      <c r="F21" s="18">
        <f>F20-E21+D21</f>
        <v>114648.86</v>
      </c>
    </row>
    <row r="22" spans="1:8" ht="20.100000000000001" customHeight="1" x14ac:dyDescent="0.25">
      <c r="A22" s="23" t="s">
        <v>64</v>
      </c>
      <c r="B22" s="14">
        <v>1975</v>
      </c>
      <c r="C22" s="15" t="s">
        <v>82</v>
      </c>
      <c r="D22" s="16">
        <v>6075</v>
      </c>
      <c r="E22" s="17"/>
      <c r="F22" s="18">
        <f>F21-E22+D22</f>
        <v>120723.86</v>
      </c>
    </row>
    <row r="23" spans="1:8" ht="20.100000000000001" customHeight="1" x14ac:dyDescent="0.25">
      <c r="A23" s="23" t="s">
        <v>83</v>
      </c>
      <c r="B23" s="14">
        <v>1992</v>
      </c>
      <c r="C23" s="15" t="s">
        <v>84</v>
      </c>
      <c r="D23" s="16"/>
      <c r="E23" s="17">
        <v>22623.26</v>
      </c>
      <c r="F23" s="18">
        <f>F22-E23</f>
        <v>98100.6</v>
      </c>
    </row>
    <row r="24" spans="1:8" ht="20.100000000000001" customHeight="1" x14ac:dyDescent="0.25">
      <c r="A24" s="23" t="s">
        <v>85</v>
      </c>
      <c r="B24" s="14">
        <v>1993</v>
      </c>
      <c r="C24" s="15" t="s">
        <v>31</v>
      </c>
      <c r="D24" s="16"/>
      <c r="E24" s="17">
        <v>8454.25</v>
      </c>
      <c r="F24" s="18">
        <f>F23-E24</f>
        <v>89646.35</v>
      </c>
    </row>
    <row r="25" spans="1:8" ht="20.100000000000001" customHeight="1" x14ac:dyDescent="0.25">
      <c r="A25" s="23" t="s">
        <v>86</v>
      </c>
      <c r="B25" s="14">
        <v>216</v>
      </c>
      <c r="C25" s="15" t="s">
        <v>87</v>
      </c>
      <c r="D25" s="16">
        <v>247187.82</v>
      </c>
      <c r="E25" s="17">
        <v>0</v>
      </c>
      <c r="F25" s="18">
        <f>F24-E25+D25</f>
        <v>336834.17000000004</v>
      </c>
    </row>
    <row r="26" spans="1:8" ht="20.100000000000001" customHeight="1" x14ac:dyDescent="0.25">
      <c r="A26" s="23" t="s">
        <v>88</v>
      </c>
      <c r="B26" s="14">
        <v>1994</v>
      </c>
      <c r="C26" s="15" t="s">
        <v>82</v>
      </c>
      <c r="D26" s="16"/>
      <c r="E26" s="17">
        <v>6075</v>
      </c>
      <c r="F26" s="18">
        <f>F25-E26</f>
        <v>330759.17000000004</v>
      </c>
    </row>
    <row r="27" spans="1:8" ht="20.100000000000001" customHeight="1" x14ac:dyDescent="0.25">
      <c r="A27" s="23" t="s">
        <v>88</v>
      </c>
      <c r="B27" s="14">
        <v>1995</v>
      </c>
      <c r="C27" s="15" t="s">
        <v>90</v>
      </c>
      <c r="D27" s="16"/>
      <c r="E27" s="17">
        <v>3088.8</v>
      </c>
      <c r="F27" s="18">
        <f>F26-E27</f>
        <v>327670.37000000005</v>
      </c>
    </row>
    <row r="28" spans="1:8" ht="20.100000000000001" customHeight="1" x14ac:dyDescent="0.25">
      <c r="A28" s="23" t="s">
        <v>88</v>
      </c>
      <c r="B28" s="14">
        <v>1996</v>
      </c>
      <c r="C28" s="15" t="s">
        <v>89</v>
      </c>
      <c r="D28" s="16"/>
      <c r="E28" s="17">
        <v>21000</v>
      </c>
      <c r="F28" s="18">
        <f>F27-E28</f>
        <v>306670.37000000005</v>
      </c>
    </row>
    <row r="29" spans="1:8" ht="16.5" x14ac:dyDescent="0.25">
      <c r="A29" s="33" t="s">
        <v>12</v>
      </c>
      <c r="B29" s="33"/>
      <c r="C29" s="33"/>
      <c r="D29" s="20">
        <f>SUM(D20:D28)</f>
        <v>256350.82</v>
      </c>
      <c r="E29" s="20">
        <f>SUM(E20:E28)</f>
        <v>61241.31</v>
      </c>
      <c r="F29" s="21">
        <f>F28</f>
        <v>306670.37000000005</v>
      </c>
      <c r="G29" t="s">
        <v>13</v>
      </c>
    </row>
    <row r="30" spans="1:8" ht="21" x14ac:dyDescent="0.35">
      <c r="A30" s="27" t="s">
        <v>94</v>
      </c>
      <c r="B30" s="28"/>
      <c r="C30" s="29"/>
      <c r="D30" s="29"/>
    </row>
    <row r="36" spans="1:6" ht="16.5" x14ac:dyDescent="0.25">
      <c r="A36" s="30" t="s">
        <v>97</v>
      </c>
      <c r="B36" s="30"/>
      <c r="E36" s="50" t="s">
        <v>95</v>
      </c>
      <c r="F36" s="50"/>
    </row>
    <row r="37" spans="1:6" ht="16.5" x14ac:dyDescent="0.25">
      <c r="A37" s="31" t="s">
        <v>96</v>
      </c>
      <c r="B37" s="31"/>
      <c r="E37" s="32" t="s">
        <v>17</v>
      </c>
      <c r="F37" s="32"/>
    </row>
    <row r="39" spans="1:6" ht="15" customHeight="1" x14ac:dyDescent="0.25"/>
  </sheetData>
  <mergeCells count="10">
    <mergeCell ref="A29:C29"/>
    <mergeCell ref="E36:F36"/>
    <mergeCell ref="A6:F11"/>
    <mergeCell ref="A13:F13"/>
    <mergeCell ref="A14:F14"/>
    <mergeCell ref="A15:F15"/>
    <mergeCell ref="A17:C17"/>
    <mergeCell ref="D17:F17"/>
    <mergeCell ref="A18:B18"/>
    <mergeCell ref="D18:E18"/>
  </mergeCells>
  <pageMargins left="0.98425196850393704" right="0.70866141732283472" top="0.74803149606299213" bottom="0.74803149606299213" header="0.31496062992125984" footer="0.31496062992125984"/>
  <pageSetup scale="50" orientation="portrait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53C9F-146A-4397-B7A0-76D884BB1A96}">
  <dimension ref="A1:H38"/>
  <sheetViews>
    <sheetView tabSelected="1" view="pageBreakPreview" zoomScale="60" zoomScaleNormal="100" workbookViewId="0">
      <selection activeCell="M17" sqref="M17"/>
    </sheetView>
  </sheetViews>
  <sheetFormatPr baseColWidth="10" defaultRowHeight="15" x14ac:dyDescent="0.25"/>
  <cols>
    <col min="1" max="1" width="18.85546875" customWidth="1"/>
    <col min="2" max="2" width="19.28515625" customWidth="1"/>
    <col min="3" max="3" width="65.5703125" customWidth="1"/>
    <col min="4" max="4" width="17.28515625" customWidth="1"/>
    <col min="5" max="5" width="16.28515625" customWidth="1"/>
    <col min="6" max="6" width="23.7109375" bestFit="1" customWidth="1"/>
    <col min="256" max="256" width="5.42578125" customWidth="1"/>
    <col min="257" max="257" width="13.85546875" customWidth="1"/>
    <col min="258" max="258" width="15.42578125" customWidth="1"/>
    <col min="259" max="259" width="36" bestFit="1" customWidth="1"/>
    <col min="262" max="262" width="18.5703125" bestFit="1" customWidth="1"/>
    <col min="512" max="512" width="5.42578125" customWidth="1"/>
    <col min="513" max="513" width="13.85546875" customWidth="1"/>
    <col min="514" max="514" width="15.42578125" customWidth="1"/>
    <col min="515" max="515" width="36" bestFit="1" customWidth="1"/>
    <col min="518" max="518" width="18.5703125" bestFit="1" customWidth="1"/>
    <col min="768" max="768" width="5.42578125" customWidth="1"/>
    <col min="769" max="769" width="13.85546875" customWidth="1"/>
    <col min="770" max="770" width="15.42578125" customWidth="1"/>
    <col min="771" max="771" width="36" bestFit="1" customWidth="1"/>
    <col min="774" max="774" width="18.5703125" bestFit="1" customWidth="1"/>
    <col min="1024" max="1024" width="5.42578125" customWidth="1"/>
    <col min="1025" max="1025" width="13.85546875" customWidth="1"/>
    <col min="1026" max="1026" width="15.42578125" customWidth="1"/>
    <col min="1027" max="1027" width="36" bestFit="1" customWidth="1"/>
    <col min="1030" max="1030" width="18.5703125" bestFit="1" customWidth="1"/>
    <col min="1280" max="1280" width="5.42578125" customWidth="1"/>
    <col min="1281" max="1281" width="13.85546875" customWidth="1"/>
    <col min="1282" max="1282" width="15.42578125" customWidth="1"/>
    <col min="1283" max="1283" width="36" bestFit="1" customWidth="1"/>
    <col min="1286" max="1286" width="18.5703125" bestFit="1" customWidth="1"/>
    <col min="1536" max="1536" width="5.42578125" customWidth="1"/>
    <col min="1537" max="1537" width="13.85546875" customWidth="1"/>
    <col min="1538" max="1538" width="15.42578125" customWidth="1"/>
    <col min="1539" max="1539" width="36" bestFit="1" customWidth="1"/>
    <col min="1542" max="1542" width="18.5703125" bestFit="1" customWidth="1"/>
    <col min="1792" max="1792" width="5.42578125" customWidth="1"/>
    <col min="1793" max="1793" width="13.85546875" customWidth="1"/>
    <col min="1794" max="1794" width="15.42578125" customWidth="1"/>
    <col min="1795" max="1795" width="36" bestFit="1" customWidth="1"/>
    <col min="1798" max="1798" width="18.5703125" bestFit="1" customWidth="1"/>
    <col min="2048" max="2048" width="5.42578125" customWidth="1"/>
    <col min="2049" max="2049" width="13.85546875" customWidth="1"/>
    <col min="2050" max="2050" width="15.42578125" customWidth="1"/>
    <col min="2051" max="2051" width="36" bestFit="1" customWidth="1"/>
    <col min="2054" max="2054" width="18.5703125" bestFit="1" customWidth="1"/>
    <col min="2304" max="2304" width="5.42578125" customWidth="1"/>
    <col min="2305" max="2305" width="13.85546875" customWidth="1"/>
    <col min="2306" max="2306" width="15.42578125" customWidth="1"/>
    <col min="2307" max="2307" width="36" bestFit="1" customWidth="1"/>
    <col min="2310" max="2310" width="18.5703125" bestFit="1" customWidth="1"/>
    <col min="2560" max="2560" width="5.42578125" customWidth="1"/>
    <col min="2561" max="2561" width="13.85546875" customWidth="1"/>
    <col min="2562" max="2562" width="15.42578125" customWidth="1"/>
    <col min="2563" max="2563" width="36" bestFit="1" customWidth="1"/>
    <col min="2566" max="2566" width="18.5703125" bestFit="1" customWidth="1"/>
    <col min="2816" max="2816" width="5.42578125" customWidth="1"/>
    <col min="2817" max="2817" width="13.85546875" customWidth="1"/>
    <col min="2818" max="2818" width="15.42578125" customWidth="1"/>
    <col min="2819" max="2819" width="36" bestFit="1" customWidth="1"/>
    <col min="2822" max="2822" width="18.5703125" bestFit="1" customWidth="1"/>
    <col min="3072" max="3072" width="5.42578125" customWidth="1"/>
    <col min="3073" max="3073" width="13.85546875" customWidth="1"/>
    <col min="3074" max="3074" width="15.42578125" customWidth="1"/>
    <col min="3075" max="3075" width="36" bestFit="1" customWidth="1"/>
    <col min="3078" max="3078" width="18.5703125" bestFit="1" customWidth="1"/>
    <col min="3328" max="3328" width="5.42578125" customWidth="1"/>
    <col min="3329" max="3329" width="13.85546875" customWidth="1"/>
    <col min="3330" max="3330" width="15.42578125" customWidth="1"/>
    <col min="3331" max="3331" width="36" bestFit="1" customWidth="1"/>
    <col min="3334" max="3334" width="18.5703125" bestFit="1" customWidth="1"/>
    <col min="3584" max="3584" width="5.42578125" customWidth="1"/>
    <col min="3585" max="3585" width="13.85546875" customWidth="1"/>
    <col min="3586" max="3586" width="15.42578125" customWidth="1"/>
    <col min="3587" max="3587" width="36" bestFit="1" customWidth="1"/>
    <col min="3590" max="3590" width="18.5703125" bestFit="1" customWidth="1"/>
    <col min="3840" max="3840" width="5.42578125" customWidth="1"/>
    <col min="3841" max="3841" width="13.85546875" customWidth="1"/>
    <col min="3842" max="3842" width="15.42578125" customWidth="1"/>
    <col min="3843" max="3843" width="36" bestFit="1" customWidth="1"/>
    <col min="3846" max="3846" width="18.5703125" bestFit="1" customWidth="1"/>
    <col min="4096" max="4096" width="5.42578125" customWidth="1"/>
    <col min="4097" max="4097" width="13.85546875" customWidth="1"/>
    <col min="4098" max="4098" width="15.42578125" customWidth="1"/>
    <col min="4099" max="4099" width="36" bestFit="1" customWidth="1"/>
    <col min="4102" max="4102" width="18.5703125" bestFit="1" customWidth="1"/>
    <col min="4352" max="4352" width="5.42578125" customWidth="1"/>
    <col min="4353" max="4353" width="13.85546875" customWidth="1"/>
    <col min="4354" max="4354" width="15.42578125" customWidth="1"/>
    <col min="4355" max="4355" width="36" bestFit="1" customWidth="1"/>
    <col min="4358" max="4358" width="18.5703125" bestFit="1" customWidth="1"/>
    <col min="4608" max="4608" width="5.42578125" customWidth="1"/>
    <col min="4609" max="4609" width="13.85546875" customWidth="1"/>
    <col min="4610" max="4610" width="15.42578125" customWidth="1"/>
    <col min="4611" max="4611" width="36" bestFit="1" customWidth="1"/>
    <col min="4614" max="4614" width="18.5703125" bestFit="1" customWidth="1"/>
    <col min="4864" max="4864" width="5.42578125" customWidth="1"/>
    <col min="4865" max="4865" width="13.85546875" customWidth="1"/>
    <col min="4866" max="4866" width="15.42578125" customWidth="1"/>
    <col min="4867" max="4867" width="36" bestFit="1" customWidth="1"/>
    <col min="4870" max="4870" width="18.5703125" bestFit="1" customWidth="1"/>
    <col min="5120" max="5120" width="5.42578125" customWidth="1"/>
    <col min="5121" max="5121" width="13.85546875" customWidth="1"/>
    <col min="5122" max="5122" width="15.42578125" customWidth="1"/>
    <col min="5123" max="5123" width="36" bestFit="1" customWidth="1"/>
    <col min="5126" max="5126" width="18.5703125" bestFit="1" customWidth="1"/>
    <col min="5376" max="5376" width="5.42578125" customWidth="1"/>
    <col min="5377" max="5377" width="13.85546875" customWidth="1"/>
    <col min="5378" max="5378" width="15.42578125" customWidth="1"/>
    <col min="5379" max="5379" width="36" bestFit="1" customWidth="1"/>
    <col min="5382" max="5382" width="18.5703125" bestFit="1" customWidth="1"/>
    <col min="5632" max="5632" width="5.42578125" customWidth="1"/>
    <col min="5633" max="5633" width="13.85546875" customWidth="1"/>
    <col min="5634" max="5634" width="15.42578125" customWidth="1"/>
    <col min="5635" max="5635" width="36" bestFit="1" customWidth="1"/>
    <col min="5638" max="5638" width="18.5703125" bestFit="1" customWidth="1"/>
    <col min="5888" max="5888" width="5.42578125" customWidth="1"/>
    <col min="5889" max="5889" width="13.85546875" customWidth="1"/>
    <col min="5890" max="5890" width="15.42578125" customWidth="1"/>
    <col min="5891" max="5891" width="36" bestFit="1" customWidth="1"/>
    <col min="5894" max="5894" width="18.5703125" bestFit="1" customWidth="1"/>
    <col min="6144" max="6144" width="5.42578125" customWidth="1"/>
    <col min="6145" max="6145" width="13.85546875" customWidth="1"/>
    <col min="6146" max="6146" width="15.42578125" customWidth="1"/>
    <col min="6147" max="6147" width="36" bestFit="1" customWidth="1"/>
    <col min="6150" max="6150" width="18.5703125" bestFit="1" customWidth="1"/>
    <col min="6400" max="6400" width="5.42578125" customWidth="1"/>
    <col min="6401" max="6401" width="13.85546875" customWidth="1"/>
    <col min="6402" max="6402" width="15.42578125" customWidth="1"/>
    <col min="6403" max="6403" width="36" bestFit="1" customWidth="1"/>
    <col min="6406" max="6406" width="18.5703125" bestFit="1" customWidth="1"/>
    <col min="6656" max="6656" width="5.42578125" customWidth="1"/>
    <col min="6657" max="6657" width="13.85546875" customWidth="1"/>
    <col min="6658" max="6658" width="15.42578125" customWidth="1"/>
    <col min="6659" max="6659" width="36" bestFit="1" customWidth="1"/>
    <col min="6662" max="6662" width="18.5703125" bestFit="1" customWidth="1"/>
    <col min="6912" max="6912" width="5.42578125" customWidth="1"/>
    <col min="6913" max="6913" width="13.85546875" customWidth="1"/>
    <col min="6914" max="6914" width="15.42578125" customWidth="1"/>
    <col min="6915" max="6915" width="36" bestFit="1" customWidth="1"/>
    <col min="6918" max="6918" width="18.5703125" bestFit="1" customWidth="1"/>
    <col min="7168" max="7168" width="5.42578125" customWidth="1"/>
    <col min="7169" max="7169" width="13.85546875" customWidth="1"/>
    <col min="7170" max="7170" width="15.42578125" customWidth="1"/>
    <col min="7171" max="7171" width="36" bestFit="1" customWidth="1"/>
    <col min="7174" max="7174" width="18.5703125" bestFit="1" customWidth="1"/>
    <col min="7424" max="7424" width="5.42578125" customWidth="1"/>
    <col min="7425" max="7425" width="13.85546875" customWidth="1"/>
    <col min="7426" max="7426" width="15.42578125" customWidth="1"/>
    <col min="7427" max="7427" width="36" bestFit="1" customWidth="1"/>
    <col min="7430" max="7430" width="18.5703125" bestFit="1" customWidth="1"/>
    <col min="7680" max="7680" width="5.42578125" customWidth="1"/>
    <col min="7681" max="7681" width="13.85546875" customWidth="1"/>
    <col min="7682" max="7682" width="15.42578125" customWidth="1"/>
    <col min="7683" max="7683" width="36" bestFit="1" customWidth="1"/>
    <col min="7686" max="7686" width="18.5703125" bestFit="1" customWidth="1"/>
    <col min="7936" max="7936" width="5.42578125" customWidth="1"/>
    <col min="7937" max="7937" width="13.85546875" customWidth="1"/>
    <col min="7938" max="7938" width="15.42578125" customWidth="1"/>
    <col min="7939" max="7939" width="36" bestFit="1" customWidth="1"/>
    <col min="7942" max="7942" width="18.5703125" bestFit="1" customWidth="1"/>
    <col min="8192" max="8192" width="5.42578125" customWidth="1"/>
    <col min="8193" max="8193" width="13.85546875" customWidth="1"/>
    <col min="8194" max="8194" width="15.42578125" customWidth="1"/>
    <col min="8195" max="8195" width="36" bestFit="1" customWidth="1"/>
    <col min="8198" max="8198" width="18.5703125" bestFit="1" customWidth="1"/>
    <col min="8448" max="8448" width="5.42578125" customWidth="1"/>
    <col min="8449" max="8449" width="13.85546875" customWidth="1"/>
    <col min="8450" max="8450" width="15.42578125" customWidth="1"/>
    <col min="8451" max="8451" width="36" bestFit="1" customWidth="1"/>
    <col min="8454" max="8454" width="18.5703125" bestFit="1" customWidth="1"/>
    <col min="8704" max="8704" width="5.42578125" customWidth="1"/>
    <col min="8705" max="8705" width="13.85546875" customWidth="1"/>
    <col min="8706" max="8706" width="15.42578125" customWidth="1"/>
    <col min="8707" max="8707" width="36" bestFit="1" customWidth="1"/>
    <col min="8710" max="8710" width="18.5703125" bestFit="1" customWidth="1"/>
    <col min="8960" max="8960" width="5.42578125" customWidth="1"/>
    <col min="8961" max="8961" width="13.85546875" customWidth="1"/>
    <col min="8962" max="8962" width="15.42578125" customWidth="1"/>
    <col min="8963" max="8963" width="36" bestFit="1" customWidth="1"/>
    <col min="8966" max="8966" width="18.5703125" bestFit="1" customWidth="1"/>
    <col min="9216" max="9216" width="5.42578125" customWidth="1"/>
    <col min="9217" max="9217" width="13.85546875" customWidth="1"/>
    <col min="9218" max="9218" width="15.42578125" customWidth="1"/>
    <col min="9219" max="9219" width="36" bestFit="1" customWidth="1"/>
    <col min="9222" max="9222" width="18.5703125" bestFit="1" customWidth="1"/>
    <col min="9472" max="9472" width="5.42578125" customWidth="1"/>
    <col min="9473" max="9473" width="13.85546875" customWidth="1"/>
    <col min="9474" max="9474" width="15.42578125" customWidth="1"/>
    <col min="9475" max="9475" width="36" bestFit="1" customWidth="1"/>
    <col min="9478" max="9478" width="18.5703125" bestFit="1" customWidth="1"/>
    <col min="9728" max="9728" width="5.42578125" customWidth="1"/>
    <col min="9729" max="9729" width="13.85546875" customWidth="1"/>
    <col min="9730" max="9730" width="15.42578125" customWidth="1"/>
    <col min="9731" max="9731" width="36" bestFit="1" customWidth="1"/>
    <col min="9734" max="9734" width="18.5703125" bestFit="1" customWidth="1"/>
    <col min="9984" max="9984" width="5.42578125" customWidth="1"/>
    <col min="9985" max="9985" width="13.85546875" customWidth="1"/>
    <col min="9986" max="9986" width="15.42578125" customWidth="1"/>
    <col min="9987" max="9987" width="36" bestFit="1" customWidth="1"/>
    <col min="9990" max="9990" width="18.5703125" bestFit="1" customWidth="1"/>
    <col min="10240" max="10240" width="5.42578125" customWidth="1"/>
    <col min="10241" max="10241" width="13.85546875" customWidth="1"/>
    <col min="10242" max="10242" width="15.42578125" customWidth="1"/>
    <col min="10243" max="10243" width="36" bestFit="1" customWidth="1"/>
    <col min="10246" max="10246" width="18.5703125" bestFit="1" customWidth="1"/>
    <col min="10496" max="10496" width="5.42578125" customWidth="1"/>
    <col min="10497" max="10497" width="13.85546875" customWidth="1"/>
    <col min="10498" max="10498" width="15.42578125" customWidth="1"/>
    <col min="10499" max="10499" width="36" bestFit="1" customWidth="1"/>
    <col min="10502" max="10502" width="18.5703125" bestFit="1" customWidth="1"/>
    <col min="10752" max="10752" width="5.42578125" customWidth="1"/>
    <col min="10753" max="10753" width="13.85546875" customWidth="1"/>
    <col min="10754" max="10754" width="15.42578125" customWidth="1"/>
    <col min="10755" max="10755" width="36" bestFit="1" customWidth="1"/>
    <col min="10758" max="10758" width="18.5703125" bestFit="1" customWidth="1"/>
    <col min="11008" max="11008" width="5.42578125" customWidth="1"/>
    <col min="11009" max="11009" width="13.85546875" customWidth="1"/>
    <col min="11010" max="11010" width="15.42578125" customWidth="1"/>
    <col min="11011" max="11011" width="36" bestFit="1" customWidth="1"/>
    <col min="11014" max="11014" width="18.5703125" bestFit="1" customWidth="1"/>
    <col min="11264" max="11264" width="5.42578125" customWidth="1"/>
    <col min="11265" max="11265" width="13.85546875" customWidth="1"/>
    <col min="11266" max="11266" width="15.42578125" customWidth="1"/>
    <col min="11267" max="11267" width="36" bestFit="1" customWidth="1"/>
    <col min="11270" max="11270" width="18.5703125" bestFit="1" customWidth="1"/>
    <col min="11520" max="11520" width="5.42578125" customWidth="1"/>
    <col min="11521" max="11521" width="13.85546875" customWidth="1"/>
    <col min="11522" max="11522" width="15.42578125" customWidth="1"/>
    <col min="11523" max="11523" width="36" bestFit="1" customWidth="1"/>
    <col min="11526" max="11526" width="18.5703125" bestFit="1" customWidth="1"/>
    <col min="11776" max="11776" width="5.42578125" customWidth="1"/>
    <col min="11777" max="11777" width="13.85546875" customWidth="1"/>
    <col min="11778" max="11778" width="15.42578125" customWidth="1"/>
    <col min="11779" max="11779" width="36" bestFit="1" customWidth="1"/>
    <col min="11782" max="11782" width="18.5703125" bestFit="1" customWidth="1"/>
    <col min="12032" max="12032" width="5.42578125" customWidth="1"/>
    <col min="12033" max="12033" width="13.85546875" customWidth="1"/>
    <col min="12034" max="12034" width="15.42578125" customWidth="1"/>
    <col min="12035" max="12035" width="36" bestFit="1" customWidth="1"/>
    <col min="12038" max="12038" width="18.5703125" bestFit="1" customWidth="1"/>
    <col min="12288" max="12288" width="5.42578125" customWidth="1"/>
    <col min="12289" max="12289" width="13.85546875" customWidth="1"/>
    <col min="12290" max="12290" width="15.42578125" customWidth="1"/>
    <col min="12291" max="12291" width="36" bestFit="1" customWidth="1"/>
    <col min="12294" max="12294" width="18.5703125" bestFit="1" customWidth="1"/>
    <col min="12544" max="12544" width="5.42578125" customWidth="1"/>
    <col min="12545" max="12545" width="13.85546875" customWidth="1"/>
    <col min="12546" max="12546" width="15.42578125" customWidth="1"/>
    <col min="12547" max="12547" width="36" bestFit="1" customWidth="1"/>
    <col min="12550" max="12550" width="18.5703125" bestFit="1" customWidth="1"/>
    <col min="12800" max="12800" width="5.42578125" customWidth="1"/>
    <col min="12801" max="12801" width="13.85546875" customWidth="1"/>
    <col min="12802" max="12802" width="15.42578125" customWidth="1"/>
    <col min="12803" max="12803" width="36" bestFit="1" customWidth="1"/>
    <col min="12806" max="12806" width="18.5703125" bestFit="1" customWidth="1"/>
    <col min="13056" max="13056" width="5.42578125" customWidth="1"/>
    <col min="13057" max="13057" width="13.85546875" customWidth="1"/>
    <col min="13058" max="13058" width="15.42578125" customWidth="1"/>
    <col min="13059" max="13059" width="36" bestFit="1" customWidth="1"/>
    <col min="13062" max="13062" width="18.5703125" bestFit="1" customWidth="1"/>
    <col min="13312" max="13312" width="5.42578125" customWidth="1"/>
    <col min="13313" max="13313" width="13.85546875" customWidth="1"/>
    <col min="13314" max="13314" width="15.42578125" customWidth="1"/>
    <col min="13315" max="13315" width="36" bestFit="1" customWidth="1"/>
    <col min="13318" max="13318" width="18.5703125" bestFit="1" customWidth="1"/>
    <col min="13568" max="13568" width="5.42578125" customWidth="1"/>
    <col min="13569" max="13569" width="13.85546875" customWidth="1"/>
    <col min="13570" max="13570" width="15.42578125" customWidth="1"/>
    <col min="13571" max="13571" width="36" bestFit="1" customWidth="1"/>
    <col min="13574" max="13574" width="18.5703125" bestFit="1" customWidth="1"/>
    <col min="13824" max="13824" width="5.42578125" customWidth="1"/>
    <col min="13825" max="13825" width="13.85546875" customWidth="1"/>
    <col min="13826" max="13826" width="15.42578125" customWidth="1"/>
    <col min="13827" max="13827" width="36" bestFit="1" customWidth="1"/>
    <col min="13830" max="13830" width="18.5703125" bestFit="1" customWidth="1"/>
    <col min="14080" max="14080" width="5.42578125" customWidth="1"/>
    <col min="14081" max="14081" width="13.85546875" customWidth="1"/>
    <col min="14082" max="14082" width="15.42578125" customWidth="1"/>
    <col min="14083" max="14083" width="36" bestFit="1" customWidth="1"/>
    <col min="14086" max="14086" width="18.5703125" bestFit="1" customWidth="1"/>
    <col min="14336" max="14336" width="5.42578125" customWidth="1"/>
    <col min="14337" max="14337" width="13.85546875" customWidth="1"/>
    <col min="14338" max="14338" width="15.42578125" customWidth="1"/>
    <col min="14339" max="14339" width="36" bestFit="1" customWidth="1"/>
    <col min="14342" max="14342" width="18.5703125" bestFit="1" customWidth="1"/>
    <col min="14592" max="14592" width="5.42578125" customWidth="1"/>
    <col min="14593" max="14593" width="13.85546875" customWidth="1"/>
    <col min="14594" max="14594" width="15.42578125" customWidth="1"/>
    <col min="14595" max="14595" width="36" bestFit="1" customWidth="1"/>
    <col min="14598" max="14598" width="18.5703125" bestFit="1" customWidth="1"/>
    <col min="14848" max="14848" width="5.42578125" customWidth="1"/>
    <col min="14849" max="14849" width="13.85546875" customWidth="1"/>
    <col min="14850" max="14850" width="15.42578125" customWidth="1"/>
    <col min="14851" max="14851" width="36" bestFit="1" customWidth="1"/>
    <col min="14854" max="14854" width="18.5703125" bestFit="1" customWidth="1"/>
    <col min="15104" max="15104" width="5.42578125" customWidth="1"/>
    <col min="15105" max="15105" width="13.85546875" customWidth="1"/>
    <col min="15106" max="15106" width="15.42578125" customWidth="1"/>
    <col min="15107" max="15107" width="36" bestFit="1" customWidth="1"/>
    <col min="15110" max="15110" width="18.5703125" bestFit="1" customWidth="1"/>
    <col min="15360" max="15360" width="5.42578125" customWidth="1"/>
    <col min="15361" max="15361" width="13.85546875" customWidth="1"/>
    <col min="15362" max="15362" width="15.42578125" customWidth="1"/>
    <col min="15363" max="15363" width="36" bestFit="1" customWidth="1"/>
    <col min="15366" max="15366" width="18.5703125" bestFit="1" customWidth="1"/>
    <col min="15616" max="15616" width="5.42578125" customWidth="1"/>
    <col min="15617" max="15617" width="13.85546875" customWidth="1"/>
    <col min="15618" max="15618" width="15.42578125" customWidth="1"/>
    <col min="15619" max="15619" width="36" bestFit="1" customWidth="1"/>
    <col min="15622" max="15622" width="18.5703125" bestFit="1" customWidth="1"/>
    <col min="15872" max="15872" width="5.42578125" customWidth="1"/>
    <col min="15873" max="15873" width="13.85546875" customWidth="1"/>
    <col min="15874" max="15874" width="15.42578125" customWidth="1"/>
    <col min="15875" max="15875" width="36" bestFit="1" customWidth="1"/>
    <col min="15878" max="15878" width="18.5703125" bestFit="1" customWidth="1"/>
    <col min="16128" max="16128" width="5.42578125" customWidth="1"/>
    <col min="16129" max="16129" width="13.85546875" customWidth="1"/>
    <col min="16130" max="16130" width="15.42578125" customWidth="1"/>
    <col min="16131" max="16131" width="36" bestFit="1" customWidth="1"/>
    <col min="16134" max="16134" width="18.5703125" bestFit="1" customWidth="1"/>
  </cols>
  <sheetData>
    <row r="1" spans="1:7" ht="12.75" customHeight="1" x14ac:dyDescent="0.25"/>
    <row r="6" spans="1:7" x14ac:dyDescent="0.25">
      <c r="A6" s="35"/>
      <c r="B6" s="35"/>
      <c r="C6" s="35"/>
      <c r="D6" s="35"/>
      <c r="E6" s="35"/>
      <c r="F6" s="35"/>
    </row>
    <row r="7" spans="1:7" x14ac:dyDescent="0.25">
      <c r="A7" s="35"/>
      <c r="B7" s="35"/>
      <c r="C7" s="35"/>
      <c r="D7" s="35"/>
      <c r="E7" s="35"/>
      <c r="F7" s="35"/>
    </row>
    <row r="8" spans="1:7" x14ac:dyDescent="0.25">
      <c r="A8" s="35"/>
      <c r="B8" s="35"/>
      <c r="C8" s="35"/>
      <c r="D8" s="35"/>
      <c r="E8" s="35"/>
      <c r="F8" s="35"/>
    </row>
    <row r="9" spans="1:7" x14ac:dyDescent="0.25">
      <c r="A9" s="35"/>
      <c r="B9" s="35"/>
      <c r="C9" s="35"/>
      <c r="D9" s="35"/>
      <c r="E9" s="35"/>
      <c r="F9" s="35"/>
    </row>
    <row r="10" spans="1:7" hidden="1" x14ac:dyDescent="0.25">
      <c r="A10" s="35"/>
      <c r="B10" s="35"/>
      <c r="C10" s="35"/>
      <c r="D10" s="35"/>
      <c r="E10" s="35"/>
      <c r="F10" s="35"/>
    </row>
    <row r="11" spans="1:7" hidden="1" x14ac:dyDescent="0.25">
      <c r="A11" s="35"/>
      <c r="B11" s="35"/>
      <c r="C11" s="35"/>
      <c r="D11" s="35"/>
      <c r="E11" s="35"/>
      <c r="F11" s="35"/>
    </row>
    <row r="12" spans="1:7" x14ac:dyDescent="0.25">
      <c r="A12" s="1"/>
      <c r="B12" s="1"/>
      <c r="C12" s="1"/>
      <c r="D12" s="1"/>
      <c r="E12" s="1"/>
      <c r="F12" s="1"/>
    </row>
    <row r="13" spans="1:7" ht="15.75" x14ac:dyDescent="0.25">
      <c r="A13" s="36"/>
      <c r="B13" s="36"/>
      <c r="C13" s="36"/>
      <c r="D13" s="36"/>
      <c r="E13" s="36"/>
      <c r="F13" s="36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ht="15.75" x14ac:dyDescent="0.25">
      <c r="A15" s="36" t="s">
        <v>0</v>
      </c>
      <c r="B15" s="36"/>
      <c r="C15" s="36"/>
      <c r="D15" s="36"/>
      <c r="E15" s="36"/>
      <c r="F15" s="36"/>
      <c r="G15" s="36"/>
    </row>
    <row r="16" spans="1:7" ht="18" x14ac:dyDescent="0.25">
      <c r="A16" s="37" t="s">
        <v>1</v>
      </c>
      <c r="B16" s="37"/>
      <c r="C16" s="37"/>
      <c r="D16" s="37"/>
      <c r="E16" s="37"/>
      <c r="F16" s="37"/>
      <c r="G16" s="37"/>
    </row>
    <row r="17" spans="1:8" ht="18" x14ac:dyDescent="0.25">
      <c r="A17" s="37" t="s">
        <v>105</v>
      </c>
      <c r="B17" s="37"/>
      <c r="C17" s="37"/>
      <c r="D17" s="37"/>
      <c r="E17" s="37"/>
      <c r="F17" s="37"/>
      <c r="G17" s="37"/>
    </row>
    <row r="18" spans="1:8" ht="16.5" x14ac:dyDescent="0.25">
      <c r="A18" s="44"/>
      <c r="B18" s="45"/>
      <c r="C18" s="3"/>
      <c r="D18" s="46" t="s">
        <v>4</v>
      </c>
      <c r="E18" s="47"/>
      <c r="F18" s="4">
        <v>306670.37</v>
      </c>
      <c r="H18" s="5"/>
    </row>
    <row r="19" spans="1:8" ht="45" customHeight="1" thickBot="1" x14ac:dyDescent="0.3">
      <c r="A19" s="6" t="s">
        <v>5</v>
      </c>
      <c r="B19" s="7" t="s">
        <v>6</v>
      </c>
      <c r="C19" s="8" t="s">
        <v>93</v>
      </c>
      <c r="D19" s="9" t="s">
        <v>91</v>
      </c>
      <c r="E19" s="10" t="s">
        <v>92</v>
      </c>
      <c r="F19" s="11" t="s">
        <v>10</v>
      </c>
    </row>
    <row r="20" spans="1:8" ht="20.100000000000001" customHeight="1" x14ac:dyDescent="0.25">
      <c r="A20" s="23" t="s">
        <v>88</v>
      </c>
      <c r="B20" s="14">
        <v>1996</v>
      </c>
      <c r="C20" s="15" t="s">
        <v>89</v>
      </c>
      <c r="D20" s="16"/>
      <c r="E20" s="17">
        <v>0</v>
      </c>
      <c r="F20" s="18">
        <v>306670.37</v>
      </c>
    </row>
    <row r="21" spans="1:8" ht="20.100000000000001" customHeight="1" x14ac:dyDescent="0.25">
      <c r="A21" s="23" t="s">
        <v>98</v>
      </c>
      <c r="B21" s="14">
        <v>1997</v>
      </c>
      <c r="C21" s="15" t="s">
        <v>99</v>
      </c>
      <c r="D21" s="16"/>
      <c r="E21" s="17">
        <v>24917.52</v>
      </c>
      <c r="F21" s="18">
        <f>F20-E21+D21</f>
        <v>281752.84999999998</v>
      </c>
    </row>
    <row r="22" spans="1:8" ht="20.100000000000001" customHeight="1" x14ac:dyDescent="0.25">
      <c r="A22" s="23" t="s">
        <v>100</v>
      </c>
      <c r="B22" s="14">
        <v>1998</v>
      </c>
      <c r="C22" s="15" t="s">
        <v>20</v>
      </c>
      <c r="D22" s="16"/>
      <c r="E22" s="17">
        <v>6788</v>
      </c>
      <c r="F22" s="18">
        <f>F21-E22+D22</f>
        <v>274964.84999999998</v>
      </c>
    </row>
    <row r="23" spans="1:8" ht="20.100000000000001" customHeight="1" x14ac:dyDescent="0.25">
      <c r="A23" s="23" t="s">
        <v>100</v>
      </c>
      <c r="B23" s="14">
        <v>1999</v>
      </c>
      <c r="C23" s="15" t="s">
        <v>50</v>
      </c>
      <c r="D23" s="16"/>
      <c r="E23" s="17">
        <v>3088.8</v>
      </c>
      <c r="F23" s="18">
        <f>F22-E23</f>
        <v>271876.05</v>
      </c>
    </row>
    <row r="24" spans="1:8" ht="20.100000000000001" customHeight="1" x14ac:dyDescent="0.25">
      <c r="A24" s="23" t="s">
        <v>101</v>
      </c>
      <c r="B24" s="14">
        <v>218</v>
      </c>
      <c r="C24" s="15" t="s">
        <v>106</v>
      </c>
      <c r="D24" s="16"/>
      <c r="E24" s="17">
        <v>500</v>
      </c>
      <c r="F24" s="18">
        <f>F23-E24</f>
        <v>271376.05</v>
      </c>
    </row>
    <row r="25" spans="1:8" ht="20.100000000000001" customHeight="1" x14ac:dyDescent="0.25">
      <c r="A25" s="23" t="s">
        <v>101</v>
      </c>
      <c r="B25" s="14">
        <v>2000</v>
      </c>
      <c r="C25" s="15" t="s">
        <v>102</v>
      </c>
      <c r="D25" s="16"/>
      <c r="E25" s="17">
        <v>48000</v>
      </c>
      <c r="F25" s="18">
        <f>F24-E25+D25</f>
        <v>223376.05</v>
      </c>
    </row>
    <row r="26" spans="1:8" ht="20.100000000000001" customHeight="1" x14ac:dyDescent="0.25">
      <c r="A26" s="23" t="s">
        <v>101</v>
      </c>
      <c r="B26" s="14">
        <v>2001</v>
      </c>
      <c r="C26" s="15" t="s">
        <v>102</v>
      </c>
      <c r="D26" s="16"/>
      <c r="E26" s="17">
        <v>9000</v>
      </c>
      <c r="F26" s="18">
        <f>F25-E26</f>
        <v>214376.05</v>
      </c>
    </row>
    <row r="27" spans="1:8" ht="20.100000000000001" customHeight="1" x14ac:dyDescent="0.25">
      <c r="A27" s="23" t="s">
        <v>103</v>
      </c>
      <c r="B27" s="14">
        <v>217</v>
      </c>
      <c r="C27" s="15" t="s">
        <v>104</v>
      </c>
      <c r="D27" s="16"/>
      <c r="E27" s="17">
        <v>500</v>
      </c>
      <c r="F27" s="18">
        <f>F26-E27</f>
        <v>213876.05</v>
      </c>
    </row>
    <row r="28" spans="1:8" ht="16.5" x14ac:dyDescent="0.25">
      <c r="A28" s="33" t="s">
        <v>12</v>
      </c>
      <c r="B28" s="33"/>
      <c r="C28" s="33"/>
      <c r="D28" s="20">
        <f>SUM(D20:D27)</f>
        <v>0</v>
      </c>
      <c r="E28" s="20">
        <f>SUM(E20:E27)</f>
        <v>92794.32</v>
      </c>
      <c r="F28" s="21">
        <f>F27</f>
        <v>213876.05</v>
      </c>
      <c r="G28" t="s">
        <v>13</v>
      </c>
    </row>
    <row r="29" spans="1:8" ht="21" x14ac:dyDescent="0.35">
      <c r="A29" s="27"/>
      <c r="B29" s="28"/>
      <c r="C29" s="29"/>
      <c r="D29" s="29"/>
    </row>
    <row r="35" spans="1:6" ht="16.5" x14ac:dyDescent="0.25">
      <c r="A35" s="30" t="s">
        <v>97</v>
      </c>
      <c r="B35" s="30"/>
      <c r="E35" s="50" t="s">
        <v>95</v>
      </c>
      <c r="F35" s="50"/>
    </row>
    <row r="36" spans="1:6" ht="16.5" x14ac:dyDescent="0.25">
      <c r="A36" s="31" t="s">
        <v>96</v>
      </c>
      <c r="B36" s="31"/>
      <c r="E36" s="32" t="s">
        <v>17</v>
      </c>
      <c r="F36" s="32"/>
    </row>
    <row r="38" spans="1:6" ht="15" customHeight="1" x14ac:dyDescent="0.25"/>
  </sheetData>
  <mergeCells count="9">
    <mergeCell ref="A6:F11"/>
    <mergeCell ref="A13:F13"/>
    <mergeCell ref="A18:B18"/>
    <mergeCell ref="D18:E18"/>
    <mergeCell ref="A28:C28"/>
    <mergeCell ref="E35:F35"/>
    <mergeCell ref="A15:G15"/>
    <mergeCell ref="A16:G16"/>
    <mergeCell ref="A17:G17"/>
  </mergeCells>
  <pageMargins left="0.78740157480314965" right="0" top="0.74803149606299213" bottom="0.74803149606299213" header="0.31496062992125984" footer="0.31496062992125984"/>
  <pageSetup scale="7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23323-FA32-4F08-A240-FBBF864ADC60}">
  <dimension ref="A6:I38"/>
  <sheetViews>
    <sheetView topLeftCell="A4" zoomScaleNormal="100" workbookViewId="0">
      <selection activeCell="M15" sqref="M15"/>
    </sheetView>
  </sheetViews>
  <sheetFormatPr baseColWidth="10" defaultRowHeight="15" x14ac:dyDescent="0.25"/>
  <cols>
    <col min="1" max="1" width="7.140625" customWidth="1"/>
    <col min="2" max="2" width="10.5703125" customWidth="1"/>
    <col min="3" max="3" width="12.5703125" customWidth="1"/>
    <col min="4" max="4" width="55.85546875" bestFit="1" customWidth="1"/>
    <col min="5" max="5" width="19" customWidth="1"/>
    <col min="6" max="6" width="15.140625" customWidth="1"/>
    <col min="7" max="7" width="19.7109375" customWidth="1"/>
    <col min="257" max="257" width="5.42578125" customWidth="1"/>
    <col min="258" max="258" width="13.85546875" customWidth="1"/>
    <col min="259" max="259" width="15.42578125" customWidth="1"/>
    <col min="260" max="260" width="36" bestFit="1" customWidth="1"/>
    <col min="263" max="263" width="18.5703125" bestFit="1" customWidth="1"/>
    <col min="513" max="513" width="5.42578125" customWidth="1"/>
    <col min="514" max="514" width="13.85546875" customWidth="1"/>
    <col min="515" max="515" width="15.42578125" customWidth="1"/>
    <col min="516" max="516" width="36" bestFit="1" customWidth="1"/>
    <col min="519" max="519" width="18.5703125" bestFit="1" customWidth="1"/>
    <col min="769" max="769" width="5.42578125" customWidth="1"/>
    <col min="770" max="770" width="13.85546875" customWidth="1"/>
    <col min="771" max="771" width="15.42578125" customWidth="1"/>
    <col min="772" max="772" width="36" bestFit="1" customWidth="1"/>
    <col min="775" max="775" width="18.5703125" bestFit="1" customWidth="1"/>
    <col min="1025" max="1025" width="5.42578125" customWidth="1"/>
    <col min="1026" max="1026" width="13.85546875" customWidth="1"/>
    <col min="1027" max="1027" width="15.42578125" customWidth="1"/>
    <col min="1028" max="1028" width="36" bestFit="1" customWidth="1"/>
    <col min="1031" max="1031" width="18.5703125" bestFit="1" customWidth="1"/>
    <col min="1281" max="1281" width="5.42578125" customWidth="1"/>
    <col min="1282" max="1282" width="13.85546875" customWidth="1"/>
    <col min="1283" max="1283" width="15.42578125" customWidth="1"/>
    <col min="1284" max="1284" width="36" bestFit="1" customWidth="1"/>
    <col min="1287" max="1287" width="18.5703125" bestFit="1" customWidth="1"/>
    <col min="1537" max="1537" width="5.42578125" customWidth="1"/>
    <col min="1538" max="1538" width="13.85546875" customWidth="1"/>
    <col min="1539" max="1539" width="15.42578125" customWidth="1"/>
    <col min="1540" max="1540" width="36" bestFit="1" customWidth="1"/>
    <col min="1543" max="1543" width="18.5703125" bestFit="1" customWidth="1"/>
    <col min="1793" max="1793" width="5.42578125" customWidth="1"/>
    <col min="1794" max="1794" width="13.85546875" customWidth="1"/>
    <col min="1795" max="1795" width="15.42578125" customWidth="1"/>
    <col min="1796" max="1796" width="36" bestFit="1" customWidth="1"/>
    <col min="1799" max="1799" width="18.5703125" bestFit="1" customWidth="1"/>
    <col min="2049" max="2049" width="5.42578125" customWidth="1"/>
    <col min="2050" max="2050" width="13.85546875" customWidth="1"/>
    <col min="2051" max="2051" width="15.42578125" customWidth="1"/>
    <col min="2052" max="2052" width="36" bestFit="1" customWidth="1"/>
    <col min="2055" max="2055" width="18.5703125" bestFit="1" customWidth="1"/>
    <col min="2305" max="2305" width="5.42578125" customWidth="1"/>
    <col min="2306" max="2306" width="13.85546875" customWidth="1"/>
    <col min="2307" max="2307" width="15.42578125" customWidth="1"/>
    <col min="2308" max="2308" width="36" bestFit="1" customWidth="1"/>
    <col min="2311" max="2311" width="18.5703125" bestFit="1" customWidth="1"/>
    <col min="2561" max="2561" width="5.42578125" customWidth="1"/>
    <col min="2562" max="2562" width="13.85546875" customWidth="1"/>
    <col min="2563" max="2563" width="15.42578125" customWidth="1"/>
    <col min="2564" max="2564" width="36" bestFit="1" customWidth="1"/>
    <col min="2567" max="2567" width="18.5703125" bestFit="1" customWidth="1"/>
    <col min="2817" max="2817" width="5.42578125" customWidth="1"/>
    <col min="2818" max="2818" width="13.85546875" customWidth="1"/>
    <col min="2819" max="2819" width="15.42578125" customWidth="1"/>
    <col min="2820" max="2820" width="36" bestFit="1" customWidth="1"/>
    <col min="2823" max="2823" width="18.5703125" bestFit="1" customWidth="1"/>
    <col min="3073" max="3073" width="5.42578125" customWidth="1"/>
    <col min="3074" max="3074" width="13.85546875" customWidth="1"/>
    <col min="3075" max="3075" width="15.42578125" customWidth="1"/>
    <col min="3076" max="3076" width="36" bestFit="1" customWidth="1"/>
    <col min="3079" max="3079" width="18.5703125" bestFit="1" customWidth="1"/>
    <col min="3329" max="3329" width="5.42578125" customWidth="1"/>
    <col min="3330" max="3330" width="13.85546875" customWidth="1"/>
    <col min="3331" max="3331" width="15.42578125" customWidth="1"/>
    <col min="3332" max="3332" width="36" bestFit="1" customWidth="1"/>
    <col min="3335" max="3335" width="18.5703125" bestFit="1" customWidth="1"/>
    <col min="3585" max="3585" width="5.42578125" customWidth="1"/>
    <col min="3586" max="3586" width="13.85546875" customWidth="1"/>
    <col min="3587" max="3587" width="15.42578125" customWidth="1"/>
    <col min="3588" max="3588" width="36" bestFit="1" customWidth="1"/>
    <col min="3591" max="3591" width="18.5703125" bestFit="1" customWidth="1"/>
    <col min="3841" max="3841" width="5.42578125" customWidth="1"/>
    <col min="3842" max="3842" width="13.85546875" customWidth="1"/>
    <col min="3843" max="3843" width="15.42578125" customWidth="1"/>
    <col min="3844" max="3844" width="36" bestFit="1" customWidth="1"/>
    <col min="3847" max="3847" width="18.5703125" bestFit="1" customWidth="1"/>
    <col min="4097" max="4097" width="5.42578125" customWidth="1"/>
    <col min="4098" max="4098" width="13.85546875" customWidth="1"/>
    <col min="4099" max="4099" width="15.42578125" customWidth="1"/>
    <col min="4100" max="4100" width="36" bestFit="1" customWidth="1"/>
    <col min="4103" max="4103" width="18.5703125" bestFit="1" customWidth="1"/>
    <col min="4353" max="4353" width="5.42578125" customWidth="1"/>
    <col min="4354" max="4354" width="13.85546875" customWidth="1"/>
    <col min="4355" max="4355" width="15.42578125" customWidth="1"/>
    <col min="4356" max="4356" width="36" bestFit="1" customWidth="1"/>
    <col min="4359" max="4359" width="18.5703125" bestFit="1" customWidth="1"/>
    <col min="4609" max="4609" width="5.42578125" customWidth="1"/>
    <col min="4610" max="4610" width="13.85546875" customWidth="1"/>
    <col min="4611" max="4611" width="15.42578125" customWidth="1"/>
    <col min="4612" max="4612" width="36" bestFit="1" customWidth="1"/>
    <col min="4615" max="4615" width="18.5703125" bestFit="1" customWidth="1"/>
    <col min="4865" max="4865" width="5.42578125" customWidth="1"/>
    <col min="4866" max="4866" width="13.85546875" customWidth="1"/>
    <col min="4867" max="4867" width="15.42578125" customWidth="1"/>
    <col min="4868" max="4868" width="36" bestFit="1" customWidth="1"/>
    <col min="4871" max="4871" width="18.5703125" bestFit="1" customWidth="1"/>
    <col min="5121" max="5121" width="5.42578125" customWidth="1"/>
    <col min="5122" max="5122" width="13.85546875" customWidth="1"/>
    <col min="5123" max="5123" width="15.42578125" customWidth="1"/>
    <col min="5124" max="5124" width="36" bestFit="1" customWidth="1"/>
    <col min="5127" max="5127" width="18.5703125" bestFit="1" customWidth="1"/>
    <col min="5377" max="5377" width="5.42578125" customWidth="1"/>
    <col min="5378" max="5378" width="13.85546875" customWidth="1"/>
    <col min="5379" max="5379" width="15.42578125" customWidth="1"/>
    <col min="5380" max="5380" width="36" bestFit="1" customWidth="1"/>
    <col min="5383" max="5383" width="18.5703125" bestFit="1" customWidth="1"/>
    <col min="5633" max="5633" width="5.42578125" customWidth="1"/>
    <col min="5634" max="5634" width="13.85546875" customWidth="1"/>
    <col min="5635" max="5635" width="15.42578125" customWidth="1"/>
    <col min="5636" max="5636" width="36" bestFit="1" customWidth="1"/>
    <col min="5639" max="5639" width="18.5703125" bestFit="1" customWidth="1"/>
    <col min="5889" max="5889" width="5.42578125" customWidth="1"/>
    <col min="5890" max="5890" width="13.85546875" customWidth="1"/>
    <col min="5891" max="5891" width="15.42578125" customWidth="1"/>
    <col min="5892" max="5892" width="36" bestFit="1" customWidth="1"/>
    <col min="5895" max="5895" width="18.5703125" bestFit="1" customWidth="1"/>
    <col min="6145" max="6145" width="5.42578125" customWidth="1"/>
    <col min="6146" max="6146" width="13.85546875" customWidth="1"/>
    <col min="6147" max="6147" width="15.42578125" customWidth="1"/>
    <col min="6148" max="6148" width="36" bestFit="1" customWidth="1"/>
    <col min="6151" max="6151" width="18.5703125" bestFit="1" customWidth="1"/>
    <col min="6401" max="6401" width="5.42578125" customWidth="1"/>
    <col min="6402" max="6402" width="13.85546875" customWidth="1"/>
    <col min="6403" max="6403" width="15.42578125" customWidth="1"/>
    <col min="6404" max="6404" width="36" bestFit="1" customWidth="1"/>
    <col min="6407" max="6407" width="18.5703125" bestFit="1" customWidth="1"/>
    <col min="6657" max="6657" width="5.42578125" customWidth="1"/>
    <col min="6658" max="6658" width="13.85546875" customWidth="1"/>
    <col min="6659" max="6659" width="15.42578125" customWidth="1"/>
    <col min="6660" max="6660" width="36" bestFit="1" customWidth="1"/>
    <col min="6663" max="6663" width="18.5703125" bestFit="1" customWidth="1"/>
    <col min="6913" max="6913" width="5.42578125" customWidth="1"/>
    <col min="6914" max="6914" width="13.85546875" customWidth="1"/>
    <col min="6915" max="6915" width="15.42578125" customWidth="1"/>
    <col min="6916" max="6916" width="36" bestFit="1" customWidth="1"/>
    <col min="6919" max="6919" width="18.5703125" bestFit="1" customWidth="1"/>
    <col min="7169" max="7169" width="5.42578125" customWidth="1"/>
    <col min="7170" max="7170" width="13.85546875" customWidth="1"/>
    <col min="7171" max="7171" width="15.42578125" customWidth="1"/>
    <col min="7172" max="7172" width="36" bestFit="1" customWidth="1"/>
    <col min="7175" max="7175" width="18.5703125" bestFit="1" customWidth="1"/>
    <col min="7425" max="7425" width="5.42578125" customWidth="1"/>
    <col min="7426" max="7426" width="13.85546875" customWidth="1"/>
    <col min="7427" max="7427" width="15.42578125" customWidth="1"/>
    <col min="7428" max="7428" width="36" bestFit="1" customWidth="1"/>
    <col min="7431" max="7431" width="18.5703125" bestFit="1" customWidth="1"/>
    <col min="7681" max="7681" width="5.42578125" customWidth="1"/>
    <col min="7682" max="7682" width="13.85546875" customWidth="1"/>
    <col min="7683" max="7683" width="15.42578125" customWidth="1"/>
    <col min="7684" max="7684" width="36" bestFit="1" customWidth="1"/>
    <col min="7687" max="7687" width="18.5703125" bestFit="1" customWidth="1"/>
    <col min="7937" max="7937" width="5.42578125" customWidth="1"/>
    <col min="7938" max="7938" width="13.85546875" customWidth="1"/>
    <col min="7939" max="7939" width="15.42578125" customWidth="1"/>
    <col min="7940" max="7940" width="36" bestFit="1" customWidth="1"/>
    <col min="7943" max="7943" width="18.5703125" bestFit="1" customWidth="1"/>
    <col min="8193" max="8193" width="5.42578125" customWidth="1"/>
    <col min="8194" max="8194" width="13.85546875" customWidth="1"/>
    <col min="8195" max="8195" width="15.42578125" customWidth="1"/>
    <col min="8196" max="8196" width="36" bestFit="1" customWidth="1"/>
    <col min="8199" max="8199" width="18.5703125" bestFit="1" customWidth="1"/>
    <col min="8449" max="8449" width="5.42578125" customWidth="1"/>
    <col min="8450" max="8450" width="13.85546875" customWidth="1"/>
    <col min="8451" max="8451" width="15.42578125" customWidth="1"/>
    <col min="8452" max="8452" width="36" bestFit="1" customWidth="1"/>
    <col min="8455" max="8455" width="18.5703125" bestFit="1" customWidth="1"/>
    <col min="8705" max="8705" width="5.42578125" customWidth="1"/>
    <col min="8706" max="8706" width="13.85546875" customWidth="1"/>
    <col min="8707" max="8707" width="15.42578125" customWidth="1"/>
    <col min="8708" max="8708" width="36" bestFit="1" customWidth="1"/>
    <col min="8711" max="8711" width="18.5703125" bestFit="1" customWidth="1"/>
    <col min="8961" max="8961" width="5.42578125" customWidth="1"/>
    <col min="8962" max="8962" width="13.85546875" customWidth="1"/>
    <col min="8963" max="8963" width="15.42578125" customWidth="1"/>
    <col min="8964" max="8964" width="36" bestFit="1" customWidth="1"/>
    <col min="8967" max="8967" width="18.5703125" bestFit="1" customWidth="1"/>
    <col min="9217" max="9217" width="5.42578125" customWidth="1"/>
    <col min="9218" max="9218" width="13.85546875" customWidth="1"/>
    <col min="9219" max="9219" width="15.42578125" customWidth="1"/>
    <col min="9220" max="9220" width="36" bestFit="1" customWidth="1"/>
    <col min="9223" max="9223" width="18.5703125" bestFit="1" customWidth="1"/>
    <col min="9473" max="9473" width="5.42578125" customWidth="1"/>
    <col min="9474" max="9474" width="13.85546875" customWidth="1"/>
    <col min="9475" max="9475" width="15.42578125" customWidth="1"/>
    <col min="9476" max="9476" width="36" bestFit="1" customWidth="1"/>
    <col min="9479" max="9479" width="18.5703125" bestFit="1" customWidth="1"/>
    <col min="9729" max="9729" width="5.42578125" customWidth="1"/>
    <col min="9730" max="9730" width="13.85546875" customWidth="1"/>
    <col min="9731" max="9731" width="15.42578125" customWidth="1"/>
    <col min="9732" max="9732" width="36" bestFit="1" customWidth="1"/>
    <col min="9735" max="9735" width="18.5703125" bestFit="1" customWidth="1"/>
    <col min="9985" max="9985" width="5.42578125" customWidth="1"/>
    <col min="9986" max="9986" width="13.85546875" customWidth="1"/>
    <col min="9987" max="9987" width="15.42578125" customWidth="1"/>
    <col min="9988" max="9988" width="36" bestFit="1" customWidth="1"/>
    <col min="9991" max="9991" width="18.5703125" bestFit="1" customWidth="1"/>
    <col min="10241" max="10241" width="5.42578125" customWidth="1"/>
    <col min="10242" max="10242" width="13.85546875" customWidth="1"/>
    <col min="10243" max="10243" width="15.42578125" customWidth="1"/>
    <col min="10244" max="10244" width="36" bestFit="1" customWidth="1"/>
    <col min="10247" max="10247" width="18.5703125" bestFit="1" customWidth="1"/>
    <col min="10497" max="10497" width="5.42578125" customWidth="1"/>
    <col min="10498" max="10498" width="13.85546875" customWidth="1"/>
    <col min="10499" max="10499" width="15.42578125" customWidth="1"/>
    <col min="10500" max="10500" width="36" bestFit="1" customWidth="1"/>
    <col min="10503" max="10503" width="18.5703125" bestFit="1" customWidth="1"/>
    <col min="10753" max="10753" width="5.42578125" customWidth="1"/>
    <col min="10754" max="10754" width="13.85546875" customWidth="1"/>
    <col min="10755" max="10755" width="15.42578125" customWidth="1"/>
    <col min="10756" max="10756" width="36" bestFit="1" customWidth="1"/>
    <col min="10759" max="10759" width="18.5703125" bestFit="1" customWidth="1"/>
    <col min="11009" max="11009" width="5.42578125" customWidth="1"/>
    <col min="11010" max="11010" width="13.85546875" customWidth="1"/>
    <col min="11011" max="11011" width="15.42578125" customWidth="1"/>
    <col min="11012" max="11012" width="36" bestFit="1" customWidth="1"/>
    <col min="11015" max="11015" width="18.5703125" bestFit="1" customWidth="1"/>
    <col min="11265" max="11265" width="5.42578125" customWidth="1"/>
    <col min="11266" max="11266" width="13.85546875" customWidth="1"/>
    <col min="11267" max="11267" width="15.42578125" customWidth="1"/>
    <col min="11268" max="11268" width="36" bestFit="1" customWidth="1"/>
    <col min="11271" max="11271" width="18.5703125" bestFit="1" customWidth="1"/>
    <col min="11521" max="11521" width="5.42578125" customWidth="1"/>
    <col min="11522" max="11522" width="13.85546875" customWidth="1"/>
    <col min="11523" max="11523" width="15.42578125" customWidth="1"/>
    <col min="11524" max="11524" width="36" bestFit="1" customWidth="1"/>
    <col min="11527" max="11527" width="18.5703125" bestFit="1" customWidth="1"/>
    <col min="11777" max="11777" width="5.42578125" customWidth="1"/>
    <col min="11778" max="11778" width="13.85546875" customWidth="1"/>
    <col min="11779" max="11779" width="15.42578125" customWidth="1"/>
    <col min="11780" max="11780" width="36" bestFit="1" customWidth="1"/>
    <col min="11783" max="11783" width="18.5703125" bestFit="1" customWidth="1"/>
    <col min="12033" max="12033" width="5.42578125" customWidth="1"/>
    <col min="12034" max="12034" width="13.85546875" customWidth="1"/>
    <col min="12035" max="12035" width="15.42578125" customWidth="1"/>
    <col min="12036" max="12036" width="36" bestFit="1" customWidth="1"/>
    <col min="12039" max="12039" width="18.5703125" bestFit="1" customWidth="1"/>
    <col min="12289" max="12289" width="5.42578125" customWidth="1"/>
    <col min="12290" max="12290" width="13.85546875" customWidth="1"/>
    <col min="12291" max="12291" width="15.42578125" customWidth="1"/>
    <col min="12292" max="12292" width="36" bestFit="1" customWidth="1"/>
    <col min="12295" max="12295" width="18.5703125" bestFit="1" customWidth="1"/>
    <col min="12545" max="12545" width="5.42578125" customWidth="1"/>
    <col min="12546" max="12546" width="13.85546875" customWidth="1"/>
    <col min="12547" max="12547" width="15.42578125" customWidth="1"/>
    <col min="12548" max="12548" width="36" bestFit="1" customWidth="1"/>
    <col min="12551" max="12551" width="18.5703125" bestFit="1" customWidth="1"/>
    <col min="12801" max="12801" width="5.42578125" customWidth="1"/>
    <col min="12802" max="12802" width="13.85546875" customWidth="1"/>
    <col min="12803" max="12803" width="15.42578125" customWidth="1"/>
    <col min="12804" max="12804" width="36" bestFit="1" customWidth="1"/>
    <col min="12807" max="12807" width="18.5703125" bestFit="1" customWidth="1"/>
    <col min="13057" max="13057" width="5.42578125" customWidth="1"/>
    <col min="13058" max="13058" width="13.85546875" customWidth="1"/>
    <col min="13059" max="13059" width="15.42578125" customWidth="1"/>
    <col min="13060" max="13060" width="36" bestFit="1" customWidth="1"/>
    <col min="13063" max="13063" width="18.5703125" bestFit="1" customWidth="1"/>
    <col min="13313" max="13313" width="5.42578125" customWidth="1"/>
    <col min="13314" max="13314" width="13.85546875" customWidth="1"/>
    <col min="13315" max="13315" width="15.42578125" customWidth="1"/>
    <col min="13316" max="13316" width="36" bestFit="1" customWidth="1"/>
    <col min="13319" max="13319" width="18.5703125" bestFit="1" customWidth="1"/>
    <col min="13569" max="13569" width="5.42578125" customWidth="1"/>
    <col min="13570" max="13570" width="13.85546875" customWidth="1"/>
    <col min="13571" max="13571" width="15.42578125" customWidth="1"/>
    <col min="13572" max="13572" width="36" bestFit="1" customWidth="1"/>
    <col min="13575" max="13575" width="18.5703125" bestFit="1" customWidth="1"/>
    <col min="13825" max="13825" width="5.42578125" customWidth="1"/>
    <col min="13826" max="13826" width="13.85546875" customWidth="1"/>
    <col min="13827" max="13827" width="15.42578125" customWidth="1"/>
    <col min="13828" max="13828" width="36" bestFit="1" customWidth="1"/>
    <col min="13831" max="13831" width="18.5703125" bestFit="1" customWidth="1"/>
    <col min="14081" max="14081" width="5.42578125" customWidth="1"/>
    <col min="14082" max="14082" width="13.85546875" customWidth="1"/>
    <col min="14083" max="14083" width="15.42578125" customWidth="1"/>
    <col min="14084" max="14084" width="36" bestFit="1" customWidth="1"/>
    <col min="14087" max="14087" width="18.5703125" bestFit="1" customWidth="1"/>
    <col min="14337" max="14337" width="5.42578125" customWidth="1"/>
    <col min="14338" max="14338" width="13.85546875" customWidth="1"/>
    <col min="14339" max="14339" width="15.42578125" customWidth="1"/>
    <col min="14340" max="14340" width="36" bestFit="1" customWidth="1"/>
    <col min="14343" max="14343" width="18.5703125" bestFit="1" customWidth="1"/>
    <col min="14593" max="14593" width="5.42578125" customWidth="1"/>
    <col min="14594" max="14594" width="13.85546875" customWidth="1"/>
    <col min="14595" max="14595" width="15.42578125" customWidth="1"/>
    <col min="14596" max="14596" width="36" bestFit="1" customWidth="1"/>
    <col min="14599" max="14599" width="18.5703125" bestFit="1" customWidth="1"/>
    <col min="14849" max="14849" width="5.42578125" customWidth="1"/>
    <col min="14850" max="14850" width="13.85546875" customWidth="1"/>
    <col min="14851" max="14851" width="15.42578125" customWidth="1"/>
    <col min="14852" max="14852" width="36" bestFit="1" customWidth="1"/>
    <col min="14855" max="14855" width="18.5703125" bestFit="1" customWidth="1"/>
    <col min="15105" max="15105" width="5.42578125" customWidth="1"/>
    <col min="15106" max="15106" width="13.85546875" customWidth="1"/>
    <col min="15107" max="15107" width="15.42578125" customWidth="1"/>
    <col min="15108" max="15108" width="36" bestFit="1" customWidth="1"/>
    <col min="15111" max="15111" width="18.5703125" bestFit="1" customWidth="1"/>
    <col min="15361" max="15361" width="5.42578125" customWidth="1"/>
    <col min="15362" max="15362" width="13.85546875" customWidth="1"/>
    <col min="15363" max="15363" width="15.42578125" customWidth="1"/>
    <col min="15364" max="15364" width="36" bestFit="1" customWidth="1"/>
    <col min="15367" max="15367" width="18.5703125" bestFit="1" customWidth="1"/>
    <col min="15617" max="15617" width="5.42578125" customWidth="1"/>
    <col min="15618" max="15618" width="13.85546875" customWidth="1"/>
    <col min="15619" max="15619" width="15.42578125" customWidth="1"/>
    <col min="15620" max="15620" width="36" bestFit="1" customWidth="1"/>
    <col min="15623" max="15623" width="18.5703125" bestFit="1" customWidth="1"/>
    <col min="15873" max="15873" width="5.42578125" customWidth="1"/>
    <col min="15874" max="15874" width="13.85546875" customWidth="1"/>
    <col min="15875" max="15875" width="15.42578125" customWidth="1"/>
    <col min="15876" max="15876" width="36" bestFit="1" customWidth="1"/>
    <col min="15879" max="15879" width="18.5703125" bestFit="1" customWidth="1"/>
    <col min="16129" max="16129" width="5.42578125" customWidth="1"/>
    <col min="16130" max="16130" width="13.85546875" customWidth="1"/>
    <col min="16131" max="16131" width="15.42578125" customWidth="1"/>
    <col min="16132" max="16132" width="36" bestFit="1" customWidth="1"/>
    <col min="16135" max="16135" width="18.5703125" bestFit="1" customWidth="1"/>
  </cols>
  <sheetData>
    <row r="6" spans="1:7" x14ac:dyDescent="0.25">
      <c r="A6" s="35"/>
      <c r="B6" s="35"/>
      <c r="C6" s="35"/>
      <c r="D6" s="35"/>
      <c r="E6" s="35"/>
      <c r="F6" s="35"/>
      <c r="G6" s="35"/>
    </row>
    <row r="7" spans="1:7" x14ac:dyDescent="0.25">
      <c r="A7" s="35"/>
      <c r="B7" s="35"/>
      <c r="C7" s="35"/>
      <c r="D7" s="35"/>
      <c r="E7" s="35"/>
      <c r="F7" s="35"/>
      <c r="G7" s="35"/>
    </row>
    <row r="8" spans="1:7" x14ac:dyDescent="0.25">
      <c r="A8" s="35"/>
      <c r="B8" s="35"/>
      <c r="C8" s="35"/>
      <c r="D8" s="35"/>
      <c r="E8" s="35"/>
      <c r="F8" s="35"/>
      <c r="G8" s="35"/>
    </row>
    <row r="9" spans="1:7" x14ac:dyDescent="0.25">
      <c r="A9" s="35"/>
      <c r="B9" s="35"/>
      <c r="C9" s="35"/>
      <c r="D9" s="35"/>
      <c r="E9" s="35"/>
      <c r="F9" s="35"/>
      <c r="G9" s="35"/>
    </row>
    <row r="10" spans="1:7" hidden="1" x14ac:dyDescent="0.25">
      <c r="A10" s="35"/>
      <c r="B10" s="35"/>
      <c r="C10" s="35"/>
      <c r="D10" s="35"/>
      <c r="E10" s="35"/>
      <c r="F10" s="35"/>
      <c r="G10" s="35"/>
    </row>
    <row r="11" spans="1:7" hidden="1" x14ac:dyDescent="0.25">
      <c r="A11" s="35"/>
      <c r="B11" s="35"/>
      <c r="C11" s="35"/>
      <c r="D11" s="35"/>
      <c r="E11" s="35"/>
      <c r="F11" s="35"/>
      <c r="G11" s="35"/>
    </row>
    <row r="12" spans="1:7" x14ac:dyDescent="0.25">
      <c r="A12" s="1"/>
      <c r="B12" s="1"/>
      <c r="C12" s="1"/>
      <c r="D12" s="1"/>
      <c r="E12" s="1"/>
      <c r="F12" s="1"/>
      <c r="G12" s="1"/>
    </row>
    <row r="13" spans="1:7" ht="15.75" x14ac:dyDescent="0.25">
      <c r="A13" s="36" t="s">
        <v>0</v>
      </c>
      <c r="B13" s="36"/>
      <c r="C13" s="36"/>
      <c r="D13" s="36"/>
      <c r="E13" s="36"/>
      <c r="F13" s="36"/>
      <c r="G13" s="36"/>
    </row>
    <row r="14" spans="1:7" ht="18" x14ac:dyDescent="0.25">
      <c r="A14" s="37" t="s">
        <v>1</v>
      </c>
      <c r="B14" s="37"/>
      <c r="C14" s="37"/>
      <c r="D14" s="37"/>
      <c r="E14" s="37"/>
      <c r="F14" s="37"/>
      <c r="G14" s="37"/>
    </row>
    <row r="15" spans="1:7" ht="18" x14ac:dyDescent="0.25">
      <c r="A15" s="37" t="s">
        <v>81</v>
      </c>
      <c r="B15" s="37"/>
      <c r="C15" s="37"/>
      <c r="D15" s="37"/>
      <c r="E15" s="37"/>
      <c r="F15" s="37"/>
      <c r="G15" s="37"/>
    </row>
    <row r="16" spans="1:7" ht="15.75" thickBot="1" x14ac:dyDescent="0.3">
      <c r="A16" s="2"/>
      <c r="B16" s="2"/>
      <c r="C16" s="2"/>
      <c r="D16" s="2"/>
      <c r="E16" s="2"/>
      <c r="F16" s="2"/>
      <c r="G16" s="2"/>
    </row>
    <row r="17" spans="1:9" ht="16.5" x14ac:dyDescent="0.25">
      <c r="A17" s="38"/>
      <c r="B17" s="41" t="s">
        <v>3</v>
      </c>
      <c r="C17" s="42"/>
      <c r="D17" s="42"/>
      <c r="E17" s="42">
        <v>103800735</v>
      </c>
      <c r="F17" s="42"/>
      <c r="G17" s="43"/>
    </row>
    <row r="18" spans="1:9" ht="16.5" x14ac:dyDescent="0.25">
      <c r="A18" s="39"/>
      <c r="B18" s="44"/>
      <c r="C18" s="45"/>
      <c r="D18" s="3"/>
      <c r="E18" s="46" t="s">
        <v>4</v>
      </c>
      <c r="F18" s="47"/>
      <c r="G18" s="4">
        <v>149643.41</v>
      </c>
      <c r="I18" s="5"/>
    </row>
    <row r="19" spans="1:9" ht="50.25" thickBot="1" x14ac:dyDescent="0.3">
      <c r="A19" s="40"/>
      <c r="B19" s="6" t="s">
        <v>5</v>
      </c>
      <c r="C19" s="7" t="s">
        <v>6</v>
      </c>
      <c r="D19" s="8" t="s">
        <v>7</v>
      </c>
      <c r="E19" s="9" t="s">
        <v>8</v>
      </c>
      <c r="F19" s="10" t="s">
        <v>9</v>
      </c>
      <c r="G19" s="11" t="s">
        <v>10</v>
      </c>
    </row>
    <row r="20" spans="1:9" ht="16.5" x14ac:dyDescent="0.25">
      <c r="A20" s="12"/>
      <c r="B20" s="23" t="s">
        <v>73</v>
      </c>
      <c r="C20" s="14">
        <v>1984</v>
      </c>
      <c r="D20" s="15" t="s">
        <v>50</v>
      </c>
      <c r="E20" s="16"/>
      <c r="F20" s="17">
        <v>0</v>
      </c>
      <c r="G20" s="18">
        <v>149643.41</v>
      </c>
    </row>
    <row r="21" spans="1:9" ht="16.5" x14ac:dyDescent="0.25">
      <c r="A21" s="12"/>
      <c r="B21" s="23" t="s">
        <v>75</v>
      </c>
      <c r="C21" s="14">
        <v>1985</v>
      </c>
      <c r="D21" s="15" t="s">
        <v>76</v>
      </c>
      <c r="E21" s="16"/>
      <c r="F21" s="17">
        <v>18299.89</v>
      </c>
      <c r="G21" s="18">
        <f>G20-F21</f>
        <v>131343.52000000002</v>
      </c>
    </row>
    <row r="22" spans="1:9" ht="16.5" x14ac:dyDescent="0.25">
      <c r="A22" s="12"/>
      <c r="B22" s="23" t="s">
        <v>77</v>
      </c>
      <c r="C22" s="14">
        <v>1986</v>
      </c>
      <c r="D22" s="15" t="s">
        <v>18</v>
      </c>
      <c r="E22" s="16"/>
      <c r="F22" s="17">
        <v>9018.86</v>
      </c>
      <c r="G22" s="18">
        <f>G21-F22</f>
        <v>122324.66000000002</v>
      </c>
    </row>
    <row r="23" spans="1:9" ht="16.5" x14ac:dyDescent="0.25">
      <c r="A23" s="12"/>
      <c r="B23" s="23" t="s">
        <v>78</v>
      </c>
      <c r="C23" s="14">
        <v>1987</v>
      </c>
      <c r="D23" s="15" t="s">
        <v>79</v>
      </c>
      <c r="E23" s="16"/>
      <c r="F23" s="17">
        <v>0</v>
      </c>
      <c r="G23" s="18">
        <f t="shared" ref="G23:G25" si="0">G22-F23</f>
        <v>122324.66000000002</v>
      </c>
    </row>
    <row r="24" spans="1:9" ht="16.5" x14ac:dyDescent="0.25">
      <c r="A24" s="12"/>
      <c r="B24" s="23" t="s">
        <v>78</v>
      </c>
      <c r="C24" s="14">
        <v>1988</v>
      </c>
      <c r="D24" s="15" t="s">
        <v>50</v>
      </c>
      <c r="E24" s="16"/>
      <c r="F24" s="17">
        <v>0</v>
      </c>
      <c r="G24" s="18">
        <f t="shared" si="0"/>
        <v>122324.66000000002</v>
      </c>
    </row>
    <row r="25" spans="1:9" ht="16.5" x14ac:dyDescent="0.25">
      <c r="A25" s="12"/>
      <c r="B25" s="23" t="s">
        <v>78</v>
      </c>
      <c r="C25" s="14">
        <v>1989</v>
      </c>
      <c r="D25" s="15" t="s">
        <v>20</v>
      </c>
      <c r="E25" s="16"/>
      <c r="F25" s="17">
        <v>6075</v>
      </c>
      <c r="G25" s="18">
        <f t="shared" si="0"/>
        <v>116249.66000000002</v>
      </c>
    </row>
    <row r="26" spans="1:9" ht="16.5" x14ac:dyDescent="0.25">
      <c r="A26" s="12"/>
      <c r="B26" s="23" t="s">
        <v>80</v>
      </c>
      <c r="C26" s="14">
        <v>1990</v>
      </c>
      <c r="D26" s="15" t="s">
        <v>50</v>
      </c>
      <c r="E26" s="16"/>
      <c r="F26" s="17">
        <v>3088.8</v>
      </c>
      <c r="G26" s="18">
        <f>G25-F26</f>
        <v>113160.86000000002</v>
      </c>
    </row>
    <row r="27" spans="1:9" ht="16.5" x14ac:dyDescent="0.25">
      <c r="A27" s="12"/>
      <c r="B27" s="23" t="s">
        <v>80</v>
      </c>
      <c r="C27" s="14">
        <v>1991</v>
      </c>
      <c r="D27" s="15" t="s">
        <v>79</v>
      </c>
      <c r="E27" s="16"/>
      <c r="F27" s="17">
        <v>1600</v>
      </c>
      <c r="G27" s="18">
        <f t="shared" ref="G27" si="1">G26-F27</f>
        <v>111560.86000000002</v>
      </c>
    </row>
    <row r="28" spans="1:9" ht="16.5" x14ac:dyDescent="0.25">
      <c r="A28" s="12"/>
      <c r="B28" s="33" t="s">
        <v>12</v>
      </c>
      <c r="C28" s="33"/>
      <c r="D28" s="33"/>
      <c r="E28" s="20">
        <f>SUM(E20:E27)</f>
        <v>0</v>
      </c>
      <c r="F28" s="20">
        <f>SUM(F20:F27)</f>
        <v>38082.550000000003</v>
      </c>
      <c r="G28" s="21">
        <f>G27</f>
        <v>111560.86000000002</v>
      </c>
      <c r="H28" t="s">
        <v>13</v>
      </c>
    </row>
    <row r="34" spans="2:7" ht="15.75" x14ac:dyDescent="0.25">
      <c r="B34" s="24" t="s">
        <v>14</v>
      </c>
      <c r="C34" s="24"/>
    </row>
    <row r="35" spans="2:7" ht="15.75" x14ac:dyDescent="0.25">
      <c r="B35" s="25" t="s">
        <v>16</v>
      </c>
      <c r="C35" s="25"/>
      <c r="F35" s="34" t="s">
        <v>15</v>
      </c>
      <c r="G35" s="34"/>
    </row>
    <row r="36" spans="2:7" x14ac:dyDescent="0.25">
      <c r="C36" s="25"/>
      <c r="F36" s="22" t="s">
        <v>17</v>
      </c>
      <c r="G36" s="22"/>
    </row>
    <row r="38" spans="2:7" ht="15" customHeight="1" x14ac:dyDescent="0.25"/>
  </sheetData>
  <mergeCells count="11">
    <mergeCell ref="B28:D28"/>
    <mergeCell ref="F35:G35"/>
    <mergeCell ref="A6:G11"/>
    <mergeCell ref="A13:G13"/>
    <mergeCell ref="A14:G14"/>
    <mergeCell ref="A15:G15"/>
    <mergeCell ref="A17:A19"/>
    <mergeCell ref="B17:D17"/>
    <mergeCell ref="E17:G17"/>
    <mergeCell ref="B18:C18"/>
    <mergeCell ref="E18:F18"/>
  </mergeCells>
  <pageMargins left="0.70866141732283472" right="0" top="0.74803149606299213" bottom="0.74803149606299213" header="0.31496062992125984" footer="0.31496062992125984"/>
  <pageSetup scale="6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J29"/>
  <sheetViews>
    <sheetView topLeftCell="A4" workbookViewId="0">
      <selection activeCell="E31" sqref="E31"/>
    </sheetView>
  </sheetViews>
  <sheetFormatPr baseColWidth="10" defaultRowHeight="15" x14ac:dyDescent="0.25"/>
  <cols>
    <col min="1" max="1" width="8" customWidth="1"/>
    <col min="2" max="2" width="13" customWidth="1"/>
    <col min="3" max="3" width="12.42578125" customWidth="1"/>
    <col min="4" max="4" width="15.42578125" customWidth="1"/>
    <col min="5" max="5" width="56" bestFit="1" customWidth="1"/>
    <col min="6" max="6" width="22.7109375" customWidth="1"/>
    <col min="7" max="7" width="17.42578125" customWidth="1"/>
    <col min="8" max="8" width="18.5703125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5">
      <c r="B6" s="35"/>
      <c r="C6" s="35"/>
      <c r="D6" s="35"/>
      <c r="E6" s="35"/>
      <c r="F6" s="35"/>
      <c r="G6" s="35"/>
      <c r="H6" s="35"/>
    </row>
    <row r="7" spans="2:8" x14ac:dyDescent="0.25">
      <c r="B7" s="35"/>
      <c r="C7" s="35"/>
      <c r="D7" s="35"/>
      <c r="E7" s="35"/>
      <c r="F7" s="35"/>
      <c r="G7" s="35"/>
      <c r="H7" s="35"/>
    </row>
    <row r="8" spans="2:8" x14ac:dyDescent="0.25">
      <c r="B8" s="35"/>
      <c r="C8" s="35"/>
      <c r="D8" s="35"/>
      <c r="E8" s="35"/>
      <c r="F8" s="35"/>
      <c r="G8" s="35"/>
      <c r="H8" s="35"/>
    </row>
    <row r="9" spans="2:8" x14ac:dyDescent="0.25">
      <c r="B9" s="35"/>
      <c r="C9" s="35"/>
      <c r="D9" s="35"/>
      <c r="E9" s="35"/>
      <c r="F9" s="35"/>
      <c r="G9" s="35"/>
      <c r="H9" s="35"/>
    </row>
    <row r="10" spans="2:8" hidden="1" x14ac:dyDescent="0.25">
      <c r="B10" s="35"/>
      <c r="C10" s="35"/>
      <c r="D10" s="35"/>
      <c r="E10" s="35"/>
      <c r="F10" s="35"/>
      <c r="G10" s="35"/>
      <c r="H10" s="35"/>
    </row>
    <row r="11" spans="2:8" hidden="1" x14ac:dyDescent="0.25">
      <c r="B11" s="35"/>
      <c r="C11" s="35"/>
      <c r="D11" s="35"/>
      <c r="E11" s="35"/>
      <c r="F11" s="35"/>
      <c r="G11" s="35"/>
      <c r="H11" s="35"/>
    </row>
    <row r="12" spans="2:8" x14ac:dyDescent="0.25">
      <c r="B12" s="1"/>
      <c r="C12" s="1"/>
      <c r="D12" s="1"/>
      <c r="E12" s="1"/>
      <c r="F12" s="1"/>
      <c r="G12" s="1"/>
      <c r="H12" s="1"/>
    </row>
    <row r="13" spans="2:8" ht="15.75" x14ac:dyDescent="0.25">
      <c r="B13" s="36" t="s">
        <v>0</v>
      </c>
      <c r="C13" s="36"/>
      <c r="D13" s="36"/>
      <c r="E13" s="36"/>
      <c r="F13" s="36"/>
      <c r="G13" s="36"/>
      <c r="H13" s="36"/>
    </row>
    <row r="14" spans="2:8" ht="18" x14ac:dyDescent="0.25">
      <c r="B14" s="37" t="s">
        <v>1</v>
      </c>
      <c r="C14" s="37"/>
      <c r="D14" s="37"/>
      <c r="E14" s="37"/>
      <c r="F14" s="37"/>
      <c r="G14" s="37"/>
      <c r="H14" s="37"/>
    </row>
    <row r="15" spans="2:8" ht="18" x14ac:dyDescent="0.25">
      <c r="B15" s="37" t="s">
        <v>2</v>
      </c>
      <c r="C15" s="37"/>
      <c r="D15" s="37"/>
      <c r="E15" s="37"/>
      <c r="F15" s="37"/>
      <c r="G15" s="37"/>
      <c r="H15" s="37"/>
    </row>
    <row r="16" spans="2:8" ht="15.75" thickBot="1" x14ac:dyDescent="0.3">
      <c r="B16" s="2"/>
      <c r="C16" s="2"/>
      <c r="D16" s="2"/>
      <c r="E16" s="2"/>
      <c r="F16" s="2"/>
      <c r="G16" s="2"/>
      <c r="H16" s="2"/>
    </row>
    <row r="17" spans="2:10" ht="16.5" x14ac:dyDescent="0.25">
      <c r="B17" s="38"/>
      <c r="C17" s="41" t="s">
        <v>3</v>
      </c>
      <c r="D17" s="42"/>
      <c r="E17" s="42"/>
      <c r="F17" s="42">
        <v>103800735</v>
      </c>
      <c r="G17" s="42"/>
      <c r="H17" s="43"/>
    </row>
    <row r="18" spans="2:10" ht="16.5" x14ac:dyDescent="0.25">
      <c r="B18" s="39"/>
      <c r="C18" s="44"/>
      <c r="D18" s="45"/>
      <c r="E18" s="3"/>
      <c r="F18" s="46" t="s">
        <v>4</v>
      </c>
      <c r="G18" s="47"/>
      <c r="H18" s="4">
        <v>212284.33</v>
      </c>
      <c r="J18" s="5"/>
    </row>
    <row r="19" spans="2:10" ht="33.75" thickBot="1" x14ac:dyDescent="0.3">
      <c r="B19" s="40"/>
      <c r="C19" s="6" t="s">
        <v>5</v>
      </c>
      <c r="D19" s="7" t="s">
        <v>6</v>
      </c>
      <c r="E19" s="8" t="s">
        <v>7</v>
      </c>
      <c r="F19" s="9" t="s">
        <v>8</v>
      </c>
      <c r="G19" s="10" t="s">
        <v>9</v>
      </c>
      <c r="H19" s="11" t="s">
        <v>10</v>
      </c>
    </row>
    <row r="20" spans="2:10" ht="16.5" x14ac:dyDescent="0.25">
      <c r="B20" s="12"/>
      <c r="C20" s="13">
        <v>44914</v>
      </c>
      <c r="D20" s="14">
        <v>212</v>
      </c>
      <c r="E20" s="15" t="s">
        <v>11</v>
      </c>
      <c r="F20" s="16">
        <v>0</v>
      </c>
      <c r="G20" s="17">
        <v>500</v>
      </c>
      <c r="H20" s="18">
        <v>212284.33</v>
      </c>
    </row>
    <row r="21" spans="2:10" ht="16.5" x14ac:dyDescent="0.25">
      <c r="B21" s="19"/>
      <c r="C21" s="33" t="s">
        <v>12</v>
      </c>
      <c r="D21" s="33"/>
      <c r="E21" s="33"/>
      <c r="F21" s="20">
        <f>SUM(F20:F20)</f>
        <v>0</v>
      </c>
      <c r="G21" s="20">
        <f>SUM(G20:G20)</f>
        <v>500</v>
      </c>
      <c r="H21" s="21">
        <f>H20</f>
        <v>212284.33</v>
      </c>
      <c r="I21" t="s">
        <v>13</v>
      </c>
    </row>
    <row r="28" spans="2:10" ht="15.75" x14ac:dyDescent="0.25">
      <c r="B28" s="48" t="s">
        <v>14</v>
      </c>
      <c r="C28" s="48"/>
      <c r="D28" s="48"/>
      <c r="G28" s="34" t="s">
        <v>15</v>
      </c>
      <c r="H28" s="34"/>
    </row>
    <row r="29" spans="2:10" ht="15" customHeight="1" x14ac:dyDescent="0.25">
      <c r="B29" s="49" t="s">
        <v>16</v>
      </c>
      <c r="C29" s="49"/>
      <c r="D29" s="49"/>
      <c r="G29" s="22" t="s">
        <v>17</v>
      </c>
      <c r="H29" s="22"/>
    </row>
  </sheetData>
  <mergeCells count="13">
    <mergeCell ref="C21:E21"/>
    <mergeCell ref="B28:D28"/>
    <mergeCell ref="G28:H28"/>
    <mergeCell ref="B29:D29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EC1DC-10C7-461E-9E51-CC935AC75B02}">
  <dimension ref="B6:J33"/>
  <sheetViews>
    <sheetView view="pageBreakPreview" zoomScale="60" zoomScaleNormal="100" workbookViewId="0">
      <selection activeCell="E35" sqref="E35"/>
    </sheetView>
  </sheetViews>
  <sheetFormatPr baseColWidth="10" defaultRowHeight="15" x14ac:dyDescent="0.25"/>
  <cols>
    <col min="1" max="1" width="8" customWidth="1"/>
    <col min="2" max="2" width="13" customWidth="1"/>
    <col min="3" max="3" width="12.42578125" customWidth="1"/>
    <col min="4" max="4" width="15.42578125" customWidth="1"/>
    <col min="5" max="5" width="56" bestFit="1" customWidth="1"/>
    <col min="6" max="6" width="22.7109375" customWidth="1"/>
    <col min="7" max="7" width="17.42578125" customWidth="1"/>
    <col min="8" max="8" width="19.7109375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5">
      <c r="B6" s="35"/>
      <c r="C6" s="35"/>
      <c r="D6" s="35"/>
      <c r="E6" s="35"/>
      <c r="F6" s="35"/>
      <c r="G6" s="35"/>
      <c r="H6" s="35"/>
    </row>
    <row r="7" spans="2:8" x14ac:dyDescent="0.25">
      <c r="B7" s="35"/>
      <c r="C7" s="35"/>
      <c r="D7" s="35"/>
      <c r="E7" s="35"/>
      <c r="F7" s="35"/>
      <c r="G7" s="35"/>
      <c r="H7" s="35"/>
    </row>
    <row r="8" spans="2:8" x14ac:dyDescent="0.25">
      <c r="B8" s="35"/>
      <c r="C8" s="35"/>
      <c r="D8" s="35"/>
      <c r="E8" s="35"/>
      <c r="F8" s="35"/>
      <c r="G8" s="35"/>
      <c r="H8" s="35"/>
    </row>
    <row r="9" spans="2:8" x14ac:dyDescent="0.25">
      <c r="B9" s="35"/>
      <c r="C9" s="35"/>
      <c r="D9" s="35"/>
      <c r="E9" s="35"/>
      <c r="F9" s="35"/>
      <c r="G9" s="35"/>
      <c r="H9" s="35"/>
    </row>
    <row r="10" spans="2:8" hidden="1" x14ac:dyDescent="0.25">
      <c r="B10" s="35"/>
      <c r="C10" s="35"/>
      <c r="D10" s="35"/>
      <c r="E10" s="35"/>
      <c r="F10" s="35"/>
      <c r="G10" s="35"/>
      <c r="H10" s="35"/>
    </row>
    <row r="11" spans="2:8" hidden="1" x14ac:dyDescent="0.25">
      <c r="B11" s="35"/>
      <c r="C11" s="35"/>
      <c r="D11" s="35"/>
      <c r="E11" s="35"/>
      <c r="F11" s="35"/>
      <c r="G11" s="35"/>
      <c r="H11" s="35"/>
    </row>
    <row r="12" spans="2:8" x14ac:dyDescent="0.25">
      <c r="B12" s="1"/>
      <c r="C12" s="1"/>
      <c r="D12" s="1"/>
      <c r="E12" s="1"/>
      <c r="F12" s="1"/>
      <c r="G12" s="1"/>
      <c r="H12" s="1"/>
    </row>
    <row r="13" spans="2:8" ht="15.75" x14ac:dyDescent="0.25">
      <c r="B13" s="36" t="s">
        <v>0</v>
      </c>
      <c r="C13" s="36"/>
      <c r="D13" s="36"/>
      <c r="E13" s="36"/>
      <c r="F13" s="36"/>
      <c r="G13" s="36"/>
      <c r="H13" s="36"/>
    </row>
    <row r="14" spans="2:8" ht="18" x14ac:dyDescent="0.25">
      <c r="B14" s="37" t="s">
        <v>1</v>
      </c>
      <c r="C14" s="37"/>
      <c r="D14" s="37"/>
      <c r="E14" s="37"/>
      <c r="F14" s="37"/>
      <c r="G14" s="37"/>
      <c r="H14" s="37"/>
    </row>
    <row r="15" spans="2:8" ht="18" x14ac:dyDescent="0.25">
      <c r="B15" s="37" t="s">
        <v>22</v>
      </c>
      <c r="C15" s="37"/>
      <c r="D15" s="37"/>
      <c r="E15" s="37"/>
      <c r="F15" s="37"/>
      <c r="G15" s="37"/>
      <c r="H15" s="37"/>
    </row>
    <row r="16" spans="2:8" ht="15.75" thickBot="1" x14ac:dyDescent="0.3">
      <c r="B16" s="2"/>
      <c r="C16" s="2"/>
      <c r="D16" s="2"/>
      <c r="E16" s="2"/>
      <c r="F16" s="2"/>
      <c r="G16" s="2"/>
      <c r="H16" s="2"/>
    </row>
    <row r="17" spans="2:10" ht="16.5" x14ac:dyDescent="0.25">
      <c r="B17" s="38"/>
      <c r="C17" s="41" t="s">
        <v>3</v>
      </c>
      <c r="D17" s="42"/>
      <c r="E17" s="42"/>
      <c r="F17" s="42">
        <v>103800735</v>
      </c>
      <c r="G17" s="42"/>
      <c r="H17" s="43"/>
    </row>
    <row r="18" spans="2:10" ht="16.5" x14ac:dyDescent="0.25">
      <c r="B18" s="39"/>
      <c r="C18" s="44"/>
      <c r="D18" s="45"/>
      <c r="E18" s="3"/>
      <c r="F18" s="46" t="s">
        <v>4</v>
      </c>
      <c r="G18" s="47"/>
      <c r="H18" s="4">
        <v>212284.33</v>
      </c>
      <c r="J18" s="5"/>
    </row>
    <row r="19" spans="2:10" ht="33.75" thickBot="1" x14ac:dyDescent="0.3">
      <c r="B19" s="40"/>
      <c r="C19" s="6" t="s">
        <v>5</v>
      </c>
      <c r="D19" s="7" t="s">
        <v>6</v>
      </c>
      <c r="E19" s="8" t="s">
        <v>7</v>
      </c>
      <c r="F19" s="9" t="s">
        <v>8</v>
      </c>
      <c r="G19" s="10" t="s">
        <v>9</v>
      </c>
      <c r="H19" s="11" t="s">
        <v>10</v>
      </c>
    </row>
    <row r="20" spans="2:10" ht="16.5" x14ac:dyDescent="0.25">
      <c r="B20" s="12"/>
      <c r="C20" s="13">
        <v>44914</v>
      </c>
      <c r="D20" s="14">
        <v>212</v>
      </c>
      <c r="E20" s="15" t="s">
        <v>11</v>
      </c>
      <c r="F20" s="16">
        <v>0</v>
      </c>
      <c r="G20" s="17">
        <v>0</v>
      </c>
      <c r="H20" s="18">
        <v>212284.33</v>
      </c>
    </row>
    <row r="21" spans="2:10" ht="16.5" x14ac:dyDescent="0.25">
      <c r="B21" s="12"/>
      <c r="C21" s="23" t="s">
        <v>23</v>
      </c>
      <c r="D21" s="14">
        <v>1949</v>
      </c>
      <c r="E21" s="15" t="s">
        <v>18</v>
      </c>
      <c r="F21" s="16"/>
      <c r="G21" s="17">
        <v>7341.8</v>
      </c>
      <c r="H21" s="18">
        <f>H20-G21</f>
        <v>204942.53</v>
      </c>
    </row>
    <row r="22" spans="2:10" ht="16.5" x14ac:dyDescent="0.25">
      <c r="B22" s="12"/>
      <c r="C22" s="23" t="s">
        <v>23</v>
      </c>
      <c r="D22" s="14">
        <v>1950</v>
      </c>
      <c r="E22" s="15" t="s">
        <v>19</v>
      </c>
      <c r="F22" s="16"/>
      <c r="G22" s="17">
        <v>0</v>
      </c>
      <c r="H22" s="18">
        <f>H21-G22</f>
        <v>204942.53</v>
      </c>
    </row>
    <row r="23" spans="2:10" ht="16.5" x14ac:dyDescent="0.25">
      <c r="B23" s="12"/>
      <c r="C23" s="23" t="s">
        <v>24</v>
      </c>
      <c r="D23" s="14">
        <v>1951</v>
      </c>
      <c r="E23" s="15" t="s">
        <v>20</v>
      </c>
      <c r="F23" s="16"/>
      <c r="G23" s="17">
        <v>19982</v>
      </c>
      <c r="H23" s="18">
        <f t="shared" ref="H23:H24" si="0">H22-G23</f>
        <v>184960.53</v>
      </c>
    </row>
    <row r="24" spans="2:10" ht="16.5" x14ac:dyDescent="0.25">
      <c r="B24" s="12"/>
      <c r="C24" s="23" t="s">
        <v>25</v>
      </c>
      <c r="D24" s="14">
        <v>1952</v>
      </c>
      <c r="E24" s="15" t="s">
        <v>21</v>
      </c>
      <c r="F24" s="16"/>
      <c r="G24" s="17">
        <v>15816.96</v>
      </c>
      <c r="H24" s="18">
        <f t="shared" si="0"/>
        <v>169143.57</v>
      </c>
    </row>
    <row r="25" spans="2:10" ht="16.5" x14ac:dyDescent="0.25">
      <c r="B25" s="19"/>
      <c r="C25" s="33" t="s">
        <v>12</v>
      </c>
      <c r="D25" s="33"/>
      <c r="E25" s="33"/>
      <c r="F25" s="20">
        <f>SUM(F20:F20)</f>
        <v>0</v>
      </c>
      <c r="G25" s="20">
        <f>SUM(G20:G24)</f>
        <v>43140.759999999995</v>
      </c>
      <c r="H25" s="21">
        <f>H24</f>
        <v>169143.57</v>
      </c>
      <c r="I25" t="s">
        <v>13</v>
      </c>
    </row>
    <row r="32" spans="2:10" ht="15.75" x14ac:dyDescent="0.25">
      <c r="B32" s="48" t="s">
        <v>14</v>
      </c>
      <c r="C32" s="48"/>
      <c r="D32" s="48"/>
      <c r="G32" s="34" t="s">
        <v>15</v>
      </c>
      <c r="H32" s="34"/>
    </row>
    <row r="33" spans="2:8" ht="15" customHeight="1" x14ac:dyDescent="0.25">
      <c r="B33" s="49" t="s">
        <v>16</v>
      </c>
      <c r="C33" s="49"/>
      <c r="D33" s="49"/>
      <c r="G33" s="22" t="s">
        <v>17</v>
      </c>
      <c r="H33" s="22"/>
    </row>
  </sheetData>
  <mergeCells count="13">
    <mergeCell ref="C25:E25"/>
    <mergeCell ref="B32:D32"/>
    <mergeCell ref="G32:H32"/>
    <mergeCell ref="B33:D33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0866141732283472" right="0.70866141732283472" top="0.74803149606299213" bottom="0.74803149606299213" header="0.31496062992125984" footer="0.31496062992125984"/>
  <pageSetup scale="5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CD329-A8DA-4577-A9E7-14FB7E770AC6}">
  <dimension ref="B6:J32"/>
  <sheetViews>
    <sheetView topLeftCell="A7" zoomScaleNormal="100" workbookViewId="0">
      <selection activeCell="F58" sqref="F58"/>
    </sheetView>
  </sheetViews>
  <sheetFormatPr baseColWidth="10" defaultRowHeight="15" x14ac:dyDescent="0.25"/>
  <cols>
    <col min="1" max="1" width="8" customWidth="1"/>
    <col min="2" max="2" width="13" customWidth="1"/>
    <col min="3" max="3" width="12.42578125" customWidth="1"/>
    <col min="4" max="4" width="15.42578125" customWidth="1"/>
    <col min="5" max="5" width="56" bestFit="1" customWidth="1"/>
    <col min="6" max="6" width="22.7109375" customWidth="1"/>
    <col min="7" max="7" width="17.42578125" customWidth="1"/>
    <col min="8" max="8" width="19.7109375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5">
      <c r="B6" s="35"/>
      <c r="C6" s="35"/>
      <c r="D6" s="35"/>
      <c r="E6" s="35"/>
      <c r="F6" s="35"/>
      <c r="G6" s="35"/>
      <c r="H6" s="35"/>
    </row>
    <row r="7" spans="2:8" x14ac:dyDescent="0.25">
      <c r="B7" s="35"/>
      <c r="C7" s="35"/>
      <c r="D7" s="35"/>
      <c r="E7" s="35"/>
      <c r="F7" s="35"/>
      <c r="G7" s="35"/>
      <c r="H7" s="35"/>
    </row>
    <row r="8" spans="2:8" x14ac:dyDescent="0.25">
      <c r="B8" s="35"/>
      <c r="C8" s="35"/>
      <c r="D8" s="35"/>
      <c r="E8" s="35"/>
      <c r="F8" s="35"/>
      <c r="G8" s="35"/>
      <c r="H8" s="35"/>
    </row>
    <row r="9" spans="2:8" x14ac:dyDescent="0.25">
      <c r="B9" s="35"/>
      <c r="C9" s="35"/>
      <c r="D9" s="35"/>
      <c r="E9" s="35"/>
      <c r="F9" s="35"/>
      <c r="G9" s="35"/>
      <c r="H9" s="35"/>
    </row>
    <row r="10" spans="2:8" hidden="1" x14ac:dyDescent="0.25">
      <c r="B10" s="35"/>
      <c r="C10" s="35"/>
      <c r="D10" s="35"/>
      <c r="E10" s="35"/>
      <c r="F10" s="35"/>
      <c r="G10" s="35"/>
      <c r="H10" s="35"/>
    </row>
    <row r="11" spans="2:8" hidden="1" x14ac:dyDescent="0.25">
      <c r="B11" s="35"/>
      <c r="C11" s="35"/>
      <c r="D11" s="35"/>
      <c r="E11" s="35"/>
      <c r="F11" s="35"/>
      <c r="G11" s="35"/>
      <c r="H11" s="35"/>
    </row>
    <row r="12" spans="2:8" x14ac:dyDescent="0.25">
      <c r="B12" s="1"/>
      <c r="C12" s="1"/>
      <c r="D12" s="1"/>
      <c r="E12" s="1"/>
      <c r="F12" s="1"/>
      <c r="G12" s="1"/>
      <c r="H12" s="1"/>
    </row>
    <row r="13" spans="2:8" ht="15.75" x14ac:dyDescent="0.25">
      <c r="B13" s="36" t="s">
        <v>0</v>
      </c>
      <c r="C13" s="36"/>
      <c r="D13" s="36"/>
      <c r="E13" s="36"/>
      <c r="F13" s="36"/>
      <c r="G13" s="36"/>
      <c r="H13" s="36"/>
    </row>
    <row r="14" spans="2:8" ht="18" x14ac:dyDescent="0.25">
      <c r="B14" s="37" t="s">
        <v>1</v>
      </c>
      <c r="C14" s="37"/>
      <c r="D14" s="37"/>
      <c r="E14" s="37"/>
      <c r="F14" s="37"/>
      <c r="G14" s="37"/>
      <c r="H14" s="37"/>
    </row>
    <row r="15" spans="2:8" ht="18" x14ac:dyDescent="0.25">
      <c r="B15" s="37" t="s">
        <v>26</v>
      </c>
      <c r="C15" s="37"/>
      <c r="D15" s="37"/>
      <c r="E15" s="37"/>
      <c r="F15" s="37"/>
      <c r="G15" s="37"/>
      <c r="H15" s="37"/>
    </row>
    <row r="16" spans="2:8" ht="15.75" thickBot="1" x14ac:dyDescent="0.3">
      <c r="B16" s="2"/>
      <c r="C16" s="2"/>
      <c r="D16" s="2"/>
      <c r="E16" s="2"/>
      <c r="F16" s="2"/>
      <c r="G16" s="2"/>
      <c r="H16" s="2"/>
    </row>
    <row r="17" spans="2:10" ht="16.5" x14ac:dyDescent="0.25">
      <c r="B17" s="38"/>
      <c r="C17" s="41" t="s">
        <v>3</v>
      </c>
      <c r="D17" s="42"/>
      <c r="E17" s="42"/>
      <c r="F17" s="42">
        <v>103800735</v>
      </c>
      <c r="G17" s="42"/>
      <c r="H17" s="43"/>
    </row>
    <row r="18" spans="2:10" ht="16.5" x14ac:dyDescent="0.25">
      <c r="B18" s="39"/>
      <c r="C18" s="44"/>
      <c r="D18" s="45"/>
      <c r="E18" s="3"/>
      <c r="F18" s="46" t="s">
        <v>4</v>
      </c>
      <c r="G18" s="47"/>
      <c r="H18" s="4">
        <v>169143.57</v>
      </c>
      <c r="J18" s="5"/>
    </row>
    <row r="19" spans="2:10" ht="33.75" thickBot="1" x14ac:dyDescent="0.3">
      <c r="B19" s="40"/>
      <c r="C19" s="6" t="s">
        <v>5</v>
      </c>
      <c r="D19" s="7" t="s">
        <v>6</v>
      </c>
      <c r="E19" s="8" t="s">
        <v>7</v>
      </c>
      <c r="F19" s="9" t="s">
        <v>8</v>
      </c>
      <c r="G19" s="10" t="s">
        <v>9</v>
      </c>
      <c r="H19" s="11" t="s">
        <v>10</v>
      </c>
    </row>
    <row r="20" spans="2:10" ht="16.5" x14ac:dyDescent="0.25">
      <c r="B20" s="12"/>
      <c r="C20" s="13">
        <v>44974</v>
      </c>
      <c r="D20" s="14">
        <v>1952</v>
      </c>
      <c r="E20" s="15" t="s">
        <v>27</v>
      </c>
      <c r="F20" s="16">
        <v>0</v>
      </c>
      <c r="G20" s="17">
        <v>0</v>
      </c>
      <c r="H20" s="18">
        <v>169143.57</v>
      </c>
    </row>
    <row r="21" spans="2:10" ht="16.5" x14ac:dyDescent="0.25">
      <c r="B21" s="12"/>
      <c r="C21" s="23" t="s">
        <v>28</v>
      </c>
      <c r="D21" s="14">
        <v>1953</v>
      </c>
      <c r="E21" s="15" t="s">
        <v>27</v>
      </c>
      <c r="F21" s="16"/>
      <c r="G21" s="17">
        <v>23964.21</v>
      </c>
      <c r="H21" s="18">
        <f>H20-G21</f>
        <v>145179.36000000002</v>
      </c>
    </row>
    <row r="22" spans="2:10" ht="16.5" x14ac:dyDescent="0.25">
      <c r="B22" s="12"/>
      <c r="C22" s="23" t="s">
        <v>29</v>
      </c>
      <c r="D22" s="14">
        <v>1954</v>
      </c>
      <c r="E22" s="15" t="s">
        <v>31</v>
      </c>
      <c r="F22" s="16"/>
      <c r="G22" s="17">
        <v>11978.38</v>
      </c>
      <c r="H22" s="18">
        <f>H21-G22</f>
        <v>133200.98000000001</v>
      </c>
    </row>
    <row r="23" spans="2:10" ht="16.5" x14ac:dyDescent="0.25">
      <c r="B23" s="12"/>
      <c r="C23" s="23" t="s">
        <v>30</v>
      </c>
      <c r="D23" s="14">
        <v>1955</v>
      </c>
      <c r="E23" s="15" t="s">
        <v>32</v>
      </c>
      <c r="F23" s="16"/>
      <c r="G23" s="17">
        <v>0</v>
      </c>
      <c r="H23" s="18">
        <f t="shared" ref="H23" si="0">H22-G23</f>
        <v>133200.98000000001</v>
      </c>
    </row>
    <row r="24" spans="2:10" ht="16.5" x14ac:dyDescent="0.25">
      <c r="B24" s="19"/>
      <c r="C24" s="33" t="s">
        <v>12</v>
      </c>
      <c r="D24" s="33"/>
      <c r="E24" s="33"/>
      <c r="F24" s="20">
        <f>SUM(F20:F20)</f>
        <v>0</v>
      </c>
      <c r="G24" s="20">
        <f>SUM(G20:G23)</f>
        <v>35942.589999999997</v>
      </c>
      <c r="H24" s="21">
        <f>H23</f>
        <v>133200.98000000001</v>
      </c>
      <c r="I24" t="s">
        <v>13</v>
      </c>
    </row>
    <row r="31" spans="2:10" ht="15.75" x14ac:dyDescent="0.25">
      <c r="B31" s="48" t="s">
        <v>14</v>
      </c>
      <c r="C31" s="48"/>
      <c r="D31" s="48"/>
      <c r="G31" s="34" t="s">
        <v>15</v>
      </c>
      <c r="H31" s="34"/>
    </row>
    <row r="32" spans="2:10" ht="15" customHeight="1" x14ac:dyDescent="0.25">
      <c r="B32" s="49" t="s">
        <v>16</v>
      </c>
      <c r="C32" s="49"/>
      <c r="D32" s="49"/>
      <c r="G32" s="22" t="s">
        <v>17</v>
      </c>
      <c r="H32" s="22"/>
    </row>
  </sheetData>
  <mergeCells count="13">
    <mergeCell ref="C24:E24"/>
    <mergeCell ref="B31:D31"/>
    <mergeCell ref="G31:H31"/>
    <mergeCell ref="B32:D32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" right="0.7" top="0.75" bottom="0.75" header="0.3" footer="0.3"/>
  <pageSetup scale="5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BFF1A-65B1-42F1-ABCE-5213DCFBE6FA}">
  <dimension ref="B6:J38"/>
  <sheetViews>
    <sheetView topLeftCell="A2" zoomScaleNormal="100" zoomScalePageLayoutView="86" workbookViewId="0">
      <selection activeCell="H36" sqref="H36"/>
    </sheetView>
  </sheetViews>
  <sheetFormatPr baseColWidth="10" defaultRowHeight="15" x14ac:dyDescent="0.25"/>
  <cols>
    <col min="1" max="1" width="8" customWidth="1"/>
    <col min="2" max="2" width="7.140625" customWidth="1"/>
    <col min="3" max="3" width="10.5703125" customWidth="1"/>
    <col min="4" max="4" width="12.5703125" customWidth="1"/>
    <col min="5" max="5" width="53" customWidth="1"/>
    <col min="6" max="6" width="19" customWidth="1"/>
    <col min="7" max="7" width="15.140625" customWidth="1"/>
    <col min="8" max="8" width="19.7109375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5">
      <c r="B6" s="35"/>
      <c r="C6" s="35"/>
      <c r="D6" s="35"/>
      <c r="E6" s="35"/>
      <c r="F6" s="35"/>
      <c r="G6" s="35"/>
      <c r="H6" s="35"/>
    </row>
    <row r="7" spans="2:8" x14ac:dyDescent="0.25">
      <c r="B7" s="35"/>
      <c r="C7" s="35"/>
      <c r="D7" s="35"/>
      <c r="E7" s="35"/>
      <c r="F7" s="35"/>
      <c r="G7" s="35"/>
      <c r="H7" s="35"/>
    </row>
    <row r="8" spans="2:8" x14ac:dyDescent="0.25">
      <c r="B8" s="35"/>
      <c r="C8" s="35"/>
      <c r="D8" s="35"/>
      <c r="E8" s="35"/>
      <c r="F8" s="35"/>
      <c r="G8" s="35"/>
      <c r="H8" s="35"/>
    </row>
    <row r="9" spans="2:8" x14ac:dyDescent="0.25">
      <c r="B9" s="35"/>
      <c r="C9" s="35"/>
      <c r="D9" s="35"/>
      <c r="E9" s="35"/>
      <c r="F9" s="35"/>
      <c r="G9" s="35"/>
      <c r="H9" s="35"/>
    </row>
    <row r="10" spans="2:8" hidden="1" x14ac:dyDescent="0.25">
      <c r="B10" s="35"/>
      <c r="C10" s="35"/>
      <c r="D10" s="35"/>
      <c r="E10" s="35"/>
      <c r="F10" s="35"/>
      <c r="G10" s="35"/>
      <c r="H10" s="35"/>
    </row>
    <row r="11" spans="2:8" hidden="1" x14ac:dyDescent="0.25">
      <c r="B11" s="35"/>
      <c r="C11" s="35"/>
      <c r="D11" s="35"/>
      <c r="E11" s="35"/>
      <c r="F11" s="35"/>
      <c r="G11" s="35"/>
      <c r="H11" s="35"/>
    </row>
    <row r="12" spans="2:8" x14ac:dyDescent="0.25">
      <c r="B12" s="1"/>
      <c r="C12" s="1"/>
      <c r="D12" s="1"/>
      <c r="E12" s="1"/>
      <c r="F12" s="1"/>
      <c r="G12" s="1"/>
      <c r="H12" s="1"/>
    </row>
    <row r="13" spans="2:8" ht="15.75" x14ac:dyDescent="0.25">
      <c r="B13" s="36" t="s">
        <v>0</v>
      </c>
      <c r="C13" s="36"/>
      <c r="D13" s="36"/>
      <c r="E13" s="36"/>
      <c r="F13" s="36"/>
      <c r="G13" s="36"/>
      <c r="H13" s="36"/>
    </row>
    <row r="14" spans="2:8" ht="18" x14ac:dyDescent="0.25">
      <c r="B14" s="37" t="s">
        <v>1</v>
      </c>
      <c r="C14" s="37"/>
      <c r="D14" s="37"/>
      <c r="E14" s="37"/>
      <c r="F14" s="37"/>
      <c r="G14" s="37"/>
      <c r="H14" s="37"/>
    </row>
    <row r="15" spans="2:8" ht="18" x14ac:dyDescent="0.25">
      <c r="B15" s="37" t="s">
        <v>33</v>
      </c>
      <c r="C15" s="37"/>
      <c r="D15" s="37"/>
      <c r="E15" s="37"/>
      <c r="F15" s="37"/>
      <c r="G15" s="37"/>
      <c r="H15" s="37"/>
    </row>
    <row r="16" spans="2:8" ht="15.75" thickBot="1" x14ac:dyDescent="0.3">
      <c r="B16" s="2"/>
      <c r="C16" s="2"/>
      <c r="D16" s="2"/>
      <c r="E16" s="2"/>
      <c r="F16" s="2"/>
      <c r="G16" s="2"/>
      <c r="H16" s="2"/>
    </row>
    <row r="17" spans="2:10" ht="16.5" x14ac:dyDescent="0.25">
      <c r="B17" s="38"/>
      <c r="C17" s="41" t="s">
        <v>3</v>
      </c>
      <c r="D17" s="42"/>
      <c r="E17" s="42"/>
      <c r="F17" s="42">
        <v>103800735</v>
      </c>
      <c r="G17" s="42"/>
      <c r="H17" s="43"/>
    </row>
    <row r="18" spans="2:10" ht="16.5" x14ac:dyDescent="0.25">
      <c r="B18" s="39"/>
      <c r="C18" s="44"/>
      <c r="D18" s="45"/>
      <c r="E18" s="3"/>
      <c r="F18" s="46" t="s">
        <v>4</v>
      </c>
      <c r="G18" s="47"/>
      <c r="H18" s="4">
        <v>133200.98000000001</v>
      </c>
      <c r="J18" s="5"/>
    </row>
    <row r="19" spans="2:10" ht="50.25" thickBot="1" x14ac:dyDescent="0.3">
      <c r="B19" s="40"/>
      <c r="C19" s="6" t="s">
        <v>5</v>
      </c>
      <c r="D19" s="7" t="s">
        <v>6</v>
      </c>
      <c r="E19" s="8" t="s">
        <v>7</v>
      </c>
      <c r="F19" s="9" t="s">
        <v>8</v>
      </c>
      <c r="G19" s="10" t="s">
        <v>9</v>
      </c>
      <c r="H19" s="11" t="s">
        <v>10</v>
      </c>
    </row>
    <row r="20" spans="2:10" ht="16.5" x14ac:dyDescent="0.25">
      <c r="B20" s="12"/>
      <c r="C20" s="23" t="s">
        <v>30</v>
      </c>
      <c r="D20" s="14">
        <v>1955</v>
      </c>
      <c r="E20" s="15" t="s">
        <v>44</v>
      </c>
      <c r="F20" s="16">
        <v>0</v>
      </c>
      <c r="G20" s="17">
        <v>0</v>
      </c>
      <c r="H20" s="18">
        <v>133200.98000000001</v>
      </c>
    </row>
    <row r="21" spans="2:10" ht="16.5" x14ac:dyDescent="0.25">
      <c r="B21" s="12"/>
      <c r="C21" s="23" t="s">
        <v>34</v>
      </c>
      <c r="D21" s="14">
        <v>1961</v>
      </c>
      <c r="E21" s="15" t="s">
        <v>35</v>
      </c>
      <c r="F21" s="16"/>
      <c r="G21" s="17">
        <v>1350</v>
      </c>
      <c r="H21" s="18">
        <f>H20-G21</f>
        <v>131850.98000000001</v>
      </c>
    </row>
    <row r="22" spans="2:10" ht="16.5" x14ac:dyDescent="0.25">
      <c r="B22" s="12"/>
      <c r="C22" s="23" t="s">
        <v>36</v>
      </c>
      <c r="D22" s="14">
        <v>1956</v>
      </c>
      <c r="E22" s="15" t="s">
        <v>42</v>
      </c>
      <c r="F22" s="16"/>
      <c r="G22" s="17">
        <v>1750</v>
      </c>
      <c r="H22" s="18">
        <f>H21-G22</f>
        <v>130100.98000000001</v>
      </c>
    </row>
    <row r="23" spans="2:10" ht="16.5" x14ac:dyDescent="0.25">
      <c r="B23" s="12"/>
      <c r="C23" s="23" t="s">
        <v>36</v>
      </c>
      <c r="D23" s="14">
        <v>1957</v>
      </c>
      <c r="E23" s="15" t="s">
        <v>37</v>
      </c>
      <c r="F23" s="16"/>
      <c r="G23" s="17">
        <v>1750</v>
      </c>
      <c r="H23" s="18">
        <f t="shared" ref="H23" si="0">H22-G23</f>
        <v>128350.98000000001</v>
      </c>
    </row>
    <row r="24" spans="2:10" ht="16.5" x14ac:dyDescent="0.25">
      <c r="B24" s="12"/>
      <c r="C24" s="23" t="s">
        <v>36</v>
      </c>
      <c r="D24" s="14">
        <v>1958</v>
      </c>
      <c r="E24" s="15" t="s">
        <v>43</v>
      </c>
      <c r="F24" s="16"/>
      <c r="G24" s="17">
        <v>0</v>
      </c>
      <c r="H24" s="18">
        <f>H23-G25</f>
        <v>128350.98000000001</v>
      </c>
    </row>
    <row r="25" spans="2:10" ht="16.5" x14ac:dyDescent="0.25">
      <c r="B25" s="12"/>
      <c r="C25" s="23" t="s">
        <v>36</v>
      </c>
      <c r="D25" s="14">
        <v>1959</v>
      </c>
      <c r="E25" s="15" t="s">
        <v>38</v>
      </c>
      <c r="F25" s="16"/>
      <c r="G25" s="17">
        <v>0</v>
      </c>
      <c r="H25" s="18">
        <f>H24-G25</f>
        <v>128350.98000000001</v>
      </c>
    </row>
    <row r="26" spans="2:10" ht="16.5" x14ac:dyDescent="0.25">
      <c r="B26" s="12"/>
      <c r="C26" s="23" t="s">
        <v>36</v>
      </c>
      <c r="D26" s="14">
        <v>1960</v>
      </c>
      <c r="E26" s="15" t="s">
        <v>38</v>
      </c>
      <c r="F26" s="16"/>
      <c r="G26" s="17">
        <v>1100</v>
      </c>
      <c r="H26" s="18">
        <f>H25-G26</f>
        <v>127250.98000000001</v>
      </c>
    </row>
    <row r="27" spans="2:10" ht="16.5" x14ac:dyDescent="0.25">
      <c r="B27" s="12"/>
      <c r="C27" s="23" t="s">
        <v>39</v>
      </c>
      <c r="D27" s="14">
        <v>94</v>
      </c>
      <c r="E27" s="15" t="s">
        <v>40</v>
      </c>
      <c r="F27" s="16">
        <v>256856.43</v>
      </c>
      <c r="G27" s="17">
        <v>0</v>
      </c>
      <c r="H27" s="18">
        <f>H26+F27</f>
        <v>384107.41000000003</v>
      </c>
    </row>
    <row r="28" spans="2:10" ht="16.5" x14ac:dyDescent="0.25">
      <c r="B28" s="12"/>
      <c r="C28" s="23" t="s">
        <v>41</v>
      </c>
      <c r="D28" s="14">
        <v>1962</v>
      </c>
      <c r="E28" s="15" t="s">
        <v>20</v>
      </c>
      <c r="F28" s="16"/>
      <c r="G28" s="17">
        <v>12863</v>
      </c>
      <c r="H28" s="18">
        <f>H27-G28</f>
        <v>371244.41000000003</v>
      </c>
    </row>
    <row r="29" spans="2:10" ht="16.5" x14ac:dyDescent="0.25">
      <c r="B29" s="12"/>
      <c r="C29" s="23" t="s">
        <v>41</v>
      </c>
      <c r="D29" s="14">
        <v>1963</v>
      </c>
      <c r="E29" s="15" t="s">
        <v>27</v>
      </c>
      <c r="F29" s="16"/>
      <c r="G29" s="17">
        <v>23183.42</v>
      </c>
      <c r="H29" s="18">
        <f>H28-G29</f>
        <v>348060.99000000005</v>
      </c>
    </row>
    <row r="30" spans="2:10" ht="16.5" x14ac:dyDescent="0.25">
      <c r="B30" s="19"/>
      <c r="C30" s="33" t="s">
        <v>12</v>
      </c>
      <c r="D30" s="33"/>
      <c r="E30" s="33"/>
      <c r="F30" s="20">
        <f>SUM(F20:F20)</f>
        <v>0</v>
      </c>
      <c r="G30" s="20">
        <f>SUM(G20:G23)</f>
        <v>4850</v>
      </c>
      <c r="H30" s="21">
        <f>H29</f>
        <v>348060.99000000005</v>
      </c>
      <c r="I30" t="s">
        <v>13</v>
      </c>
    </row>
    <row r="37" spans="2:8" ht="15.75" x14ac:dyDescent="0.25">
      <c r="B37" s="48" t="s">
        <v>14</v>
      </c>
      <c r="C37" s="48"/>
      <c r="D37" s="48"/>
      <c r="G37" s="34" t="s">
        <v>15</v>
      </c>
      <c r="H37" s="34"/>
    </row>
    <row r="38" spans="2:8" ht="15" customHeight="1" x14ac:dyDescent="0.25">
      <c r="B38" s="49" t="s">
        <v>16</v>
      </c>
      <c r="C38" s="49"/>
      <c r="D38" s="49"/>
      <c r="G38" s="22" t="s">
        <v>17</v>
      </c>
      <c r="H38" s="22"/>
    </row>
  </sheetData>
  <mergeCells count="13">
    <mergeCell ref="C30:E30"/>
    <mergeCell ref="B37:D37"/>
    <mergeCell ref="G37:H37"/>
    <mergeCell ref="B38:D38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0866141732283472" right="0.70866141732283472" top="0.74803149606299213" bottom="0.74803149606299213" header="0.31496062992125984" footer="0.31496062992125984"/>
  <pageSetup scale="57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D1D31-F5EA-4358-BF35-25FB42F18B1C}">
  <dimension ref="B6:J36"/>
  <sheetViews>
    <sheetView topLeftCell="A4" zoomScaleNormal="100" zoomScalePageLayoutView="86" workbookViewId="0">
      <selection activeCell="M29" sqref="M29"/>
    </sheetView>
  </sheetViews>
  <sheetFormatPr baseColWidth="10" defaultRowHeight="15" x14ac:dyDescent="0.25"/>
  <cols>
    <col min="1" max="1" width="8" customWidth="1"/>
    <col min="2" max="2" width="7.140625" customWidth="1"/>
    <col min="3" max="3" width="10.5703125" customWidth="1"/>
    <col min="4" max="4" width="12.5703125" customWidth="1"/>
    <col min="5" max="5" width="53" customWidth="1"/>
    <col min="6" max="6" width="19" customWidth="1"/>
    <col min="7" max="7" width="15.140625" customWidth="1"/>
    <col min="8" max="8" width="19.7109375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5">
      <c r="B6" s="35"/>
      <c r="C6" s="35"/>
      <c r="D6" s="35"/>
      <c r="E6" s="35"/>
      <c r="F6" s="35"/>
      <c r="G6" s="35"/>
      <c r="H6" s="35"/>
    </row>
    <row r="7" spans="2:8" x14ac:dyDescent="0.25">
      <c r="B7" s="35"/>
      <c r="C7" s="35"/>
      <c r="D7" s="35"/>
      <c r="E7" s="35"/>
      <c r="F7" s="35"/>
      <c r="G7" s="35"/>
      <c r="H7" s="35"/>
    </row>
    <row r="8" spans="2:8" x14ac:dyDescent="0.25">
      <c r="B8" s="35"/>
      <c r="C8" s="35"/>
      <c r="D8" s="35"/>
      <c r="E8" s="35"/>
      <c r="F8" s="35"/>
      <c r="G8" s="35"/>
      <c r="H8" s="35"/>
    </row>
    <row r="9" spans="2:8" x14ac:dyDescent="0.25">
      <c r="B9" s="35"/>
      <c r="C9" s="35"/>
      <c r="D9" s="35"/>
      <c r="E9" s="35"/>
      <c r="F9" s="35"/>
      <c r="G9" s="35"/>
      <c r="H9" s="35"/>
    </row>
    <row r="10" spans="2:8" hidden="1" x14ac:dyDescent="0.25">
      <c r="B10" s="35"/>
      <c r="C10" s="35"/>
      <c r="D10" s="35"/>
      <c r="E10" s="35"/>
      <c r="F10" s="35"/>
      <c r="G10" s="35"/>
      <c r="H10" s="35"/>
    </row>
    <row r="11" spans="2:8" hidden="1" x14ac:dyDescent="0.25">
      <c r="B11" s="35"/>
      <c r="C11" s="35"/>
      <c r="D11" s="35"/>
      <c r="E11" s="35"/>
      <c r="F11" s="35"/>
      <c r="G11" s="35"/>
      <c r="H11" s="35"/>
    </row>
    <row r="12" spans="2:8" x14ac:dyDescent="0.25">
      <c r="B12" s="1"/>
      <c r="C12" s="1"/>
      <c r="D12" s="1"/>
      <c r="E12" s="1"/>
      <c r="F12" s="1"/>
      <c r="G12" s="1"/>
      <c r="H12" s="1"/>
    </row>
    <row r="13" spans="2:8" ht="15.75" x14ac:dyDescent="0.25">
      <c r="B13" s="36" t="s">
        <v>0</v>
      </c>
      <c r="C13" s="36"/>
      <c r="D13" s="36"/>
      <c r="E13" s="36"/>
      <c r="F13" s="36"/>
      <c r="G13" s="36"/>
      <c r="H13" s="36"/>
    </row>
    <row r="14" spans="2:8" ht="18" x14ac:dyDescent="0.25">
      <c r="B14" s="37" t="s">
        <v>1</v>
      </c>
      <c r="C14" s="37"/>
      <c r="D14" s="37"/>
      <c r="E14" s="37"/>
      <c r="F14" s="37"/>
      <c r="G14" s="37"/>
      <c r="H14" s="37"/>
    </row>
    <row r="15" spans="2:8" ht="18" x14ac:dyDescent="0.25">
      <c r="B15" s="37" t="s">
        <v>55</v>
      </c>
      <c r="C15" s="37"/>
      <c r="D15" s="37"/>
      <c r="E15" s="37"/>
      <c r="F15" s="37"/>
      <c r="G15" s="37"/>
      <c r="H15" s="37"/>
    </row>
    <row r="16" spans="2:8" ht="15.75" thickBot="1" x14ac:dyDescent="0.3">
      <c r="B16" s="2"/>
      <c r="C16" s="2"/>
      <c r="D16" s="2"/>
      <c r="E16" s="2"/>
      <c r="F16" s="2"/>
      <c r="G16" s="2"/>
      <c r="H16" s="2"/>
    </row>
    <row r="17" spans="2:10" ht="16.5" x14ac:dyDescent="0.25">
      <c r="B17" s="38"/>
      <c r="C17" s="41" t="s">
        <v>3</v>
      </c>
      <c r="D17" s="42"/>
      <c r="E17" s="42"/>
      <c r="F17" s="42">
        <v>103800735</v>
      </c>
      <c r="G17" s="42"/>
      <c r="H17" s="43"/>
    </row>
    <row r="18" spans="2:10" ht="16.5" x14ac:dyDescent="0.25">
      <c r="B18" s="39"/>
      <c r="C18" s="44"/>
      <c r="D18" s="45"/>
      <c r="E18" s="3"/>
      <c r="F18" s="46" t="s">
        <v>4</v>
      </c>
      <c r="G18" s="47"/>
      <c r="H18" s="4" t="s">
        <v>45</v>
      </c>
      <c r="J18" s="5"/>
    </row>
    <row r="19" spans="2:10" ht="50.25" thickBot="1" x14ac:dyDescent="0.3">
      <c r="B19" s="40"/>
      <c r="C19" s="6" t="s">
        <v>5</v>
      </c>
      <c r="D19" s="7" t="s">
        <v>6</v>
      </c>
      <c r="E19" s="8" t="s">
        <v>7</v>
      </c>
      <c r="F19" s="9" t="s">
        <v>8</v>
      </c>
      <c r="G19" s="10" t="s">
        <v>9</v>
      </c>
      <c r="H19" s="11" t="s">
        <v>10</v>
      </c>
    </row>
    <row r="20" spans="2:10" ht="16.5" x14ac:dyDescent="0.25">
      <c r="B20" s="12"/>
      <c r="C20" s="23" t="s">
        <v>53</v>
      </c>
      <c r="D20" s="14">
        <v>1963</v>
      </c>
      <c r="E20" s="15" t="s">
        <v>27</v>
      </c>
      <c r="F20" s="16"/>
      <c r="G20" s="17">
        <v>0</v>
      </c>
      <c r="H20" s="18">
        <v>348060.99</v>
      </c>
    </row>
    <row r="21" spans="2:10" ht="16.5" x14ac:dyDescent="0.25">
      <c r="B21" s="12"/>
      <c r="C21" s="23" t="s">
        <v>46</v>
      </c>
      <c r="D21" s="14">
        <v>1964</v>
      </c>
      <c r="E21" s="15" t="s">
        <v>31</v>
      </c>
      <c r="F21" s="16"/>
      <c r="G21" s="17">
        <v>12324.54</v>
      </c>
      <c r="H21" s="18">
        <f>H20-G21</f>
        <v>335736.45</v>
      </c>
    </row>
    <row r="22" spans="2:10" ht="16.5" x14ac:dyDescent="0.25">
      <c r="B22" s="12"/>
      <c r="C22" s="23" t="s">
        <v>47</v>
      </c>
      <c r="D22" s="14">
        <v>1965</v>
      </c>
      <c r="E22" s="15" t="s">
        <v>48</v>
      </c>
      <c r="F22" s="16"/>
      <c r="G22" s="17">
        <v>2953</v>
      </c>
      <c r="H22" s="18">
        <f>H21-G22</f>
        <v>332783.45</v>
      </c>
    </row>
    <row r="23" spans="2:10" ht="16.5" x14ac:dyDescent="0.25">
      <c r="B23" s="12"/>
      <c r="C23" s="23" t="s">
        <v>47</v>
      </c>
      <c r="D23" s="14">
        <v>1966</v>
      </c>
      <c r="E23" s="15" t="s">
        <v>20</v>
      </c>
      <c r="F23" s="16"/>
      <c r="G23" s="17">
        <v>6771</v>
      </c>
      <c r="H23" s="18">
        <f t="shared" ref="H23" si="0">H22-G23</f>
        <v>326012.45</v>
      </c>
    </row>
    <row r="24" spans="2:10" ht="16.5" x14ac:dyDescent="0.25">
      <c r="B24" s="12"/>
      <c r="C24" s="23" t="s">
        <v>49</v>
      </c>
      <c r="D24" s="14">
        <v>1967</v>
      </c>
      <c r="E24" s="15" t="s">
        <v>27</v>
      </c>
      <c r="F24" s="16"/>
      <c r="G24" s="17">
        <v>0</v>
      </c>
      <c r="H24" s="18">
        <f>H23-G24</f>
        <v>326012.45</v>
      </c>
    </row>
    <row r="25" spans="2:10" ht="16.5" x14ac:dyDescent="0.25">
      <c r="B25" s="12"/>
      <c r="C25" s="23" t="s">
        <v>49</v>
      </c>
      <c r="D25" s="14">
        <v>1968</v>
      </c>
      <c r="E25" s="15" t="s">
        <v>27</v>
      </c>
      <c r="F25" s="16"/>
      <c r="G25" s="17">
        <v>21060.18</v>
      </c>
      <c r="H25" s="18">
        <f>H24-G25</f>
        <v>304952.27</v>
      </c>
    </row>
    <row r="26" spans="2:10" ht="16.5" x14ac:dyDescent="0.25">
      <c r="B26" s="12"/>
      <c r="C26" s="23" t="s">
        <v>54</v>
      </c>
      <c r="D26" s="14">
        <v>1969</v>
      </c>
      <c r="E26" s="15" t="s">
        <v>50</v>
      </c>
      <c r="F26" s="16"/>
      <c r="G26" s="17">
        <v>43234.400000000001</v>
      </c>
      <c r="H26" s="18">
        <f>H25-G26</f>
        <v>261717.87000000002</v>
      </c>
    </row>
    <row r="27" spans="2:10" ht="16.5" x14ac:dyDescent="0.25">
      <c r="B27" s="12"/>
      <c r="C27" s="23" t="s">
        <v>51</v>
      </c>
      <c r="D27" s="14">
        <v>1970</v>
      </c>
      <c r="E27" s="15" t="s">
        <v>52</v>
      </c>
      <c r="F27" s="16"/>
      <c r="G27" s="17">
        <v>800</v>
      </c>
      <c r="H27" s="18">
        <f>H26-G27</f>
        <v>260917.87000000002</v>
      </c>
    </row>
    <row r="28" spans="2:10" ht="16.5" x14ac:dyDescent="0.25">
      <c r="B28" s="19"/>
      <c r="C28" s="33" t="s">
        <v>12</v>
      </c>
      <c r="D28" s="33"/>
      <c r="E28" s="33"/>
      <c r="F28" s="20">
        <f>SUM(F20:F20)</f>
        <v>0</v>
      </c>
      <c r="G28" s="20">
        <f>SUM(G20:G27)</f>
        <v>87143.12</v>
      </c>
      <c r="H28" s="21">
        <f>H27</f>
        <v>260917.87000000002</v>
      </c>
      <c r="I28" t="s">
        <v>13</v>
      </c>
    </row>
    <row r="35" spans="2:8" ht="15.75" x14ac:dyDescent="0.25">
      <c r="B35" s="48" t="s">
        <v>14</v>
      </c>
      <c r="C35" s="48"/>
      <c r="D35" s="48"/>
      <c r="G35" s="34" t="s">
        <v>15</v>
      </c>
      <c r="H35" s="34"/>
    </row>
    <row r="36" spans="2:8" ht="15" customHeight="1" x14ac:dyDescent="0.25">
      <c r="B36" s="49" t="s">
        <v>16</v>
      </c>
      <c r="C36" s="49"/>
      <c r="D36" s="49"/>
      <c r="G36" s="22" t="s">
        <v>17</v>
      </c>
      <c r="H36" s="22"/>
    </row>
  </sheetData>
  <mergeCells count="13">
    <mergeCell ref="C28:E28"/>
    <mergeCell ref="B35:D35"/>
    <mergeCell ref="G35:H35"/>
    <mergeCell ref="B36:D36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0866141732283472" right="0.70866141732283472" top="0.74803149606299213" bottom="0.74803149606299213" header="0.31496062992125984" footer="0.31496062992125984"/>
  <pageSetup scale="57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7D723-CC88-489B-8560-AF75ED055719}">
  <dimension ref="B6:J36"/>
  <sheetViews>
    <sheetView topLeftCell="A4" zoomScaleNormal="100" zoomScalePageLayoutView="86" workbookViewId="0">
      <selection activeCell="H21" sqref="H21"/>
    </sheetView>
  </sheetViews>
  <sheetFormatPr baseColWidth="10" defaultRowHeight="15" x14ac:dyDescent="0.25"/>
  <cols>
    <col min="1" max="1" width="8" customWidth="1"/>
    <col min="2" max="2" width="7.140625" customWidth="1"/>
    <col min="3" max="3" width="10.5703125" customWidth="1"/>
    <col min="4" max="4" width="12.5703125" customWidth="1"/>
    <col min="5" max="5" width="55.85546875" bestFit="1" customWidth="1"/>
    <col min="6" max="6" width="19" customWidth="1"/>
    <col min="7" max="7" width="15.140625" customWidth="1"/>
    <col min="8" max="8" width="19.7109375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5">
      <c r="B6" s="35"/>
      <c r="C6" s="35"/>
      <c r="D6" s="35"/>
      <c r="E6" s="35"/>
      <c r="F6" s="35"/>
      <c r="G6" s="35"/>
      <c r="H6" s="35"/>
    </row>
    <row r="7" spans="2:8" x14ac:dyDescent="0.25">
      <c r="B7" s="35"/>
      <c r="C7" s="35"/>
      <c r="D7" s="35"/>
      <c r="E7" s="35"/>
      <c r="F7" s="35"/>
      <c r="G7" s="35"/>
      <c r="H7" s="35"/>
    </row>
    <row r="8" spans="2:8" x14ac:dyDescent="0.25">
      <c r="B8" s="35"/>
      <c r="C8" s="35"/>
      <c r="D8" s="35"/>
      <c r="E8" s="35"/>
      <c r="F8" s="35"/>
      <c r="G8" s="35"/>
      <c r="H8" s="35"/>
    </row>
    <row r="9" spans="2:8" x14ac:dyDescent="0.25">
      <c r="B9" s="35"/>
      <c r="C9" s="35"/>
      <c r="D9" s="35"/>
      <c r="E9" s="35"/>
      <c r="F9" s="35"/>
      <c r="G9" s="35"/>
      <c r="H9" s="35"/>
    </row>
    <row r="10" spans="2:8" hidden="1" x14ac:dyDescent="0.25">
      <c r="B10" s="35"/>
      <c r="C10" s="35"/>
      <c r="D10" s="35"/>
      <c r="E10" s="35"/>
      <c r="F10" s="35"/>
      <c r="G10" s="35"/>
      <c r="H10" s="35"/>
    </row>
    <row r="11" spans="2:8" hidden="1" x14ac:dyDescent="0.25">
      <c r="B11" s="35"/>
      <c r="C11" s="35"/>
      <c r="D11" s="35"/>
      <c r="E11" s="35"/>
      <c r="F11" s="35"/>
      <c r="G11" s="35"/>
      <c r="H11" s="35"/>
    </row>
    <row r="12" spans="2:8" x14ac:dyDescent="0.25">
      <c r="B12" s="1"/>
      <c r="C12" s="1"/>
      <c r="D12" s="1"/>
      <c r="E12" s="1"/>
      <c r="F12" s="1"/>
      <c r="G12" s="1"/>
      <c r="H12" s="1"/>
    </row>
    <row r="13" spans="2:8" ht="15.75" x14ac:dyDescent="0.25">
      <c r="B13" s="36" t="s">
        <v>0</v>
      </c>
      <c r="C13" s="36"/>
      <c r="D13" s="36"/>
      <c r="E13" s="36"/>
      <c r="F13" s="36"/>
      <c r="G13" s="36"/>
      <c r="H13" s="36"/>
    </row>
    <row r="14" spans="2:8" ht="18" x14ac:dyDescent="0.25">
      <c r="B14" s="37" t="s">
        <v>1</v>
      </c>
      <c r="C14" s="37"/>
      <c r="D14" s="37"/>
      <c r="E14" s="37"/>
      <c r="F14" s="37"/>
      <c r="G14" s="37"/>
      <c r="H14" s="37"/>
    </row>
    <row r="15" spans="2:8" ht="18" x14ac:dyDescent="0.25">
      <c r="B15" s="37" t="s">
        <v>62</v>
      </c>
      <c r="C15" s="37"/>
      <c r="D15" s="37"/>
      <c r="E15" s="37"/>
      <c r="F15" s="37"/>
      <c r="G15" s="37"/>
      <c r="H15" s="37"/>
    </row>
    <row r="16" spans="2:8" ht="15.75" thickBot="1" x14ac:dyDescent="0.3">
      <c r="B16" s="2"/>
      <c r="C16" s="2"/>
      <c r="D16" s="2"/>
      <c r="E16" s="2"/>
      <c r="F16" s="2"/>
      <c r="G16" s="2"/>
      <c r="H16" s="2"/>
    </row>
    <row r="17" spans="2:10" ht="16.5" x14ac:dyDescent="0.25">
      <c r="B17" s="38"/>
      <c r="C17" s="41" t="s">
        <v>3</v>
      </c>
      <c r="D17" s="42"/>
      <c r="E17" s="42"/>
      <c r="F17" s="42">
        <v>103800735</v>
      </c>
      <c r="G17" s="42"/>
      <c r="H17" s="43"/>
    </row>
    <row r="18" spans="2:10" ht="16.5" x14ac:dyDescent="0.25">
      <c r="B18" s="39"/>
      <c r="C18" s="44"/>
      <c r="D18" s="45"/>
      <c r="E18" s="3"/>
      <c r="F18" s="46" t="s">
        <v>4</v>
      </c>
      <c r="G18" s="47"/>
      <c r="H18" s="4">
        <v>260917.87</v>
      </c>
      <c r="J18" s="5"/>
    </row>
    <row r="19" spans="2:10" ht="50.25" thickBot="1" x14ac:dyDescent="0.3">
      <c r="B19" s="40"/>
      <c r="C19" s="6" t="s">
        <v>5</v>
      </c>
      <c r="D19" s="7" t="s">
        <v>6</v>
      </c>
      <c r="E19" s="8" t="s">
        <v>7</v>
      </c>
      <c r="F19" s="9" t="s">
        <v>8</v>
      </c>
      <c r="G19" s="10" t="s">
        <v>9</v>
      </c>
      <c r="H19" s="11" t="s">
        <v>10</v>
      </c>
    </row>
    <row r="20" spans="2:10" ht="16.5" x14ac:dyDescent="0.25">
      <c r="B20" s="12"/>
      <c r="C20" s="23" t="s">
        <v>51</v>
      </c>
      <c r="D20" s="14">
        <v>1970</v>
      </c>
      <c r="E20" s="15" t="s">
        <v>52</v>
      </c>
      <c r="F20" s="16"/>
      <c r="G20" s="17">
        <v>0</v>
      </c>
      <c r="H20" s="18">
        <v>260917.87</v>
      </c>
    </row>
    <row r="21" spans="2:10" ht="16.5" x14ac:dyDescent="0.25">
      <c r="B21" s="12"/>
      <c r="C21" s="23" t="s">
        <v>56</v>
      </c>
      <c r="D21" s="14">
        <v>213</v>
      </c>
      <c r="E21" s="15" t="s">
        <v>57</v>
      </c>
      <c r="F21" s="16"/>
      <c r="G21" s="17">
        <v>500</v>
      </c>
      <c r="H21" s="18">
        <f>H20-G21</f>
        <v>260417.87</v>
      </c>
    </row>
    <row r="22" spans="2:10" ht="16.5" x14ac:dyDescent="0.25">
      <c r="B22" s="12"/>
      <c r="C22" s="23" t="s">
        <v>58</v>
      </c>
      <c r="D22" s="14">
        <v>214</v>
      </c>
      <c r="E22" s="15" t="s">
        <v>59</v>
      </c>
      <c r="F22" s="16"/>
      <c r="G22" s="17">
        <v>100</v>
      </c>
      <c r="H22" s="18">
        <f>H21-G22</f>
        <v>260317.87</v>
      </c>
    </row>
    <row r="23" spans="2:10" ht="16.5" x14ac:dyDescent="0.25">
      <c r="B23" s="12"/>
      <c r="C23" s="23" t="s">
        <v>60</v>
      </c>
      <c r="D23" s="14">
        <v>1971</v>
      </c>
      <c r="E23" s="15" t="s">
        <v>31</v>
      </c>
      <c r="F23" s="16"/>
      <c r="G23" s="17">
        <v>8148.52</v>
      </c>
      <c r="H23" s="18">
        <f t="shared" ref="H23" si="0">H22-G23</f>
        <v>252169.35</v>
      </c>
    </row>
    <row r="24" spans="2:10" ht="16.5" x14ac:dyDescent="0.25">
      <c r="B24" s="12"/>
      <c r="C24" s="23" t="s">
        <v>61</v>
      </c>
      <c r="D24" s="14">
        <v>1972</v>
      </c>
      <c r="E24" s="15" t="s">
        <v>20</v>
      </c>
      <c r="F24" s="16"/>
      <c r="G24" s="17">
        <v>6075</v>
      </c>
      <c r="H24" s="18">
        <f>H23-G24</f>
        <v>246094.35</v>
      </c>
    </row>
    <row r="25" spans="2:10" ht="16.5" x14ac:dyDescent="0.25">
      <c r="B25" s="12"/>
      <c r="C25" s="23" t="s">
        <v>61</v>
      </c>
      <c r="D25" s="14">
        <v>1973</v>
      </c>
      <c r="E25" s="15" t="s">
        <v>50</v>
      </c>
      <c r="F25" s="16"/>
      <c r="G25" s="17">
        <v>3088</v>
      </c>
      <c r="H25" s="18">
        <f>H24-G25</f>
        <v>243006.35</v>
      </c>
    </row>
    <row r="26" spans="2:10" ht="16.5" x14ac:dyDescent="0.25">
      <c r="B26" s="12"/>
      <c r="C26" s="33" t="s">
        <v>12</v>
      </c>
      <c r="D26" s="33"/>
      <c r="E26" s="33"/>
      <c r="F26" s="20">
        <f>SUM(F20:F20)</f>
        <v>0</v>
      </c>
      <c r="G26" s="20">
        <f>SUM(G20:G25)</f>
        <v>17911.52</v>
      </c>
      <c r="H26" s="21">
        <f>H25</f>
        <v>243006.35</v>
      </c>
      <c r="I26" t="s">
        <v>13</v>
      </c>
    </row>
    <row r="32" spans="2:10" ht="15.75" x14ac:dyDescent="0.25">
      <c r="C32" s="24" t="s">
        <v>14</v>
      </c>
      <c r="D32" s="24"/>
    </row>
    <row r="33" spans="3:8" ht="15.75" x14ac:dyDescent="0.25">
      <c r="C33" s="25" t="s">
        <v>16</v>
      </c>
      <c r="D33" s="25"/>
      <c r="G33" s="34" t="s">
        <v>15</v>
      </c>
      <c r="H33" s="34"/>
    </row>
    <row r="34" spans="3:8" x14ac:dyDescent="0.25">
      <c r="D34" s="25"/>
      <c r="G34" s="22" t="s">
        <v>17</v>
      </c>
      <c r="H34" s="22"/>
    </row>
    <row r="36" spans="3:8" ht="15" customHeight="1" x14ac:dyDescent="0.25"/>
  </sheetData>
  <mergeCells count="11">
    <mergeCell ref="C26:E26"/>
    <mergeCell ref="G33:H33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0866141732283472" right="0.70866141732283472" top="0.74803149606299213" bottom="0.74803149606299213" header="0.31496062992125984" footer="0.31496062992125984"/>
  <pageSetup scale="57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A2675-E594-403D-B10E-AD35C33E4728}">
  <dimension ref="B6:J38"/>
  <sheetViews>
    <sheetView topLeftCell="A17" zoomScaleNormal="100" zoomScalePageLayoutView="86" workbookViewId="0">
      <selection activeCell="H21" sqref="H21"/>
    </sheetView>
  </sheetViews>
  <sheetFormatPr baseColWidth="10" defaultRowHeight="15" x14ac:dyDescent="0.25"/>
  <cols>
    <col min="1" max="1" width="8" customWidth="1"/>
    <col min="2" max="2" width="7.140625" customWidth="1"/>
    <col min="3" max="3" width="10.5703125" customWidth="1"/>
    <col min="4" max="4" width="12.5703125" customWidth="1"/>
    <col min="5" max="5" width="55.85546875" bestFit="1" customWidth="1"/>
    <col min="6" max="6" width="19" customWidth="1"/>
    <col min="7" max="7" width="15.140625" customWidth="1"/>
    <col min="8" max="8" width="19.7109375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5">
      <c r="B6" s="35"/>
      <c r="C6" s="35"/>
      <c r="D6" s="35"/>
      <c r="E6" s="35"/>
      <c r="F6" s="35"/>
      <c r="G6" s="35"/>
      <c r="H6" s="35"/>
    </row>
    <row r="7" spans="2:8" x14ac:dyDescent="0.25">
      <c r="B7" s="35"/>
      <c r="C7" s="35"/>
      <c r="D7" s="35"/>
      <c r="E7" s="35"/>
      <c r="F7" s="35"/>
      <c r="G7" s="35"/>
      <c r="H7" s="35"/>
    </row>
    <row r="8" spans="2:8" x14ac:dyDescent="0.25">
      <c r="B8" s="35"/>
      <c r="C8" s="35"/>
      <c r="D8" s="35"/>
      <c r="E8" s="35"/>
      <c r="F8" s="35"/>
      <c r="G8" s="35"/>
      <c r="H8" s="35"/>
    </row>
    <row r="9" spans="2:8" x14ac:dyDescent="0.25">
      <c r="B9" s="35"/>
      <c r="C9" s="35"/>
      <c r="D9" s="35"/>
      <c r="E9" s="35"/>
      <c r="F9" s="35"/>
      <c r="G9" s="35"/>
      <c r="H9" s="35"/>
    </row>
    <row r="10" spans="2:8" hidden="1" x14ac:dyDescent="0.25">
      <c r="B10" s="35"/>
      <c r="C10" s="35"/>
      <c r="D10" s="35"/>
      <c r="E10" s="35"/>
      <c r="F10" s="35"/>
      <c r="G10" s="35"/>
      <c r="H10" s="35"/>
    </row>
    <row r="11" spans="2:8" hidden="1" x14ac:dyDescent="0.25">
      <c r="B11" s="35"/>
      <c r="C11" s="35"/>
      <c r="D11" s="35"/>
      <c r="E11" s="35"/>
      <c r="F11" s="35"/>
      <c r="G11" s="35"/>
      <c r="H11" s="35"/>
    </row>
    <row r="12" spans="2:8" x14ac:dyDescent="0.25">
      <c r="B12" s="1"/>
      <c r="C12" s="1"/>
      <c r="D12" s="1"/>
      <c r="E12" s="1"/>
      <c r="F12" s="1"/>
      <c r="G12" s="1"/>
      <c r="H12" s="1"/>
    </row>
    <row r="13" spans="2:8" ht="15.75" x14ac:dyDescent="0.25">
      <c r="B13" s="36" t="s">
        <v>0</v>
      </c>
      <c r="C13" s="36"/>
      <c r="D13" s="36"/>
      <c r="E13" s="36"/>
      <c r="F13" s="36"/>
      <c r="G13" s="36"/>
      <c r="H13" s="36"/>
    </row>
    <row r="14" spans="2:8" ht="18" x14ac:dyDescent="0.25">
      <c r="B14" s="37" t="s">
        <v>1</v>
      </c>
      <c r="C14" s="37"/>
      <c r="D14" s="37"/>
      <c r="E14" s="37"/>
      <c r="F14" s="37"/>
      <c r="G14" s="37"/>
      <c r="H14" s="37"/>
    </row>
    <row r="15" spans="2:8" ht="18" x14ac:dyDescent="0.25">
      <c r="B15" s="37" t="s">
        <v>68</v>
      </c>
      <c r="C15" s="37"/>
      <c r="D15" s="37"/>
      <c r="E15" s="37"/>
      <c r="F15" s="37"/>
      <c r="G15" s="37"/>
      <c r="H15" s="37"/>
    </row>
    <row r="16" spans="2:8" ht="15.75" thickBot="1" x14ac:dyDescent="0.3">
      <c r="B16" s="2"/>
      <c r="C16" s="2"/>
      <c r="D16" s="2"/>
      <c r="E16" s="2"/>
      <c r="F16" s="2"/>
      <c r="G16" s="2"/>
      <c r="H16" s="2"/>
    </row>
    <row r="17" spans="2:10" ht="16.5" x14ac:dyDescent="0.25">
      <c r="B17" s="38"/>
      <c r="C17" s="41" t="s">
        <v>3</v>
      </c>
      <c r="D17" s="42"/>
      <c r="E17" s="42"/>
      <c r="F17" s="42">
        <v>103800735</v>
      </c>
      <c r="G17" s="42"/>
      <c r="H17" s="43"/>
    </row>
    <row r="18" spans="2:10" ht="16.5" x14ac:dyDescent="0.25">
      <c r="B18" s="39"/>
      <c r="C18" s="44"/>
      <c r="D18" s="45"/>
      <c r="E18" s="3"/>
      <c r="F18" s="46" t="s">
        <v>4</v>
      </c>
      <c r="G18" s="47"/>
      <c r="H18" s="4">
        <v>243006.35</v>
      </c>
      <c r="J18" s="5"/>
    </row>
    <row r="19" spans="2:10" ht="50.25" thickBot="1" x14ac:dyDescent="0.3">
      <c r="B19" s="40"/>
      <c r="C19" s="6" t="s">
        <v>5</v>
      </c>
      <c r="D19" s="7" t="s">
        <v>6</v>
      </c>
      <c r="E19" s="8" t="s">
        <v>7</v>
      </c>
      <c r="F19" s="9" t="s">
        <v>8</v>
      </c>
      <c r="G19" s="10" t="s">
        <v>9</v>
      </c>
      <c r="H19" s="11" t="s">
        <v>10</v>
      </c>
    </row>
    <row r="20" spans="2:10" ht="16.5" x14ac:dyDescent="0.25">
      <c r="B20" s="12"/>
      <c r="C20" s="23" t="s">
        <v>61</v>
      </c>
      <c r="D20" s="14">
        <v>1973</v>
      </c>
      <c r="E20" s="15" t="s">
        <v>50</v>
      </c>
      <c r="F20" s="16"/>
      <c r="G20" s="17">
        <v>0</v>
      </c>
      <c r="H20" s="18">
        <v>243006.35</v>
      </c>
    </row>
    <row r="21" spans="2:10" ht="16.5" x14ac:dyDescent="0.25">
      <c r="B21" s="12"/>
      <c r="C21" s="23" t="s">
        <v>63</v>
      </c>
      <c r="D21" s="14">
        <v>215</v>
      </c>
      <c r="E21" s="15" t="s">
        <v>69</v>
      </c>
      <c r="F21" s="16">
        <v>100</v>
      </c>
      <c r="G21" s="17">
        <v>0</v>
      </c>
      <c r="H21" s="18">
        <f>H20-G21+F21</f>
        <v>243106.35</v>
      </c>
    </row>
    <row r="22" spans="2:10" ht="16.5" x14ac:dyDescent="0.25">
      <c r="B22" s="12"/>
      <c r="C22" s="23" t="s">
        <v>64</v>
      </c>
      <c r="D22" s="14">
        <v>1974</v>
      </c>
      <c r="E22" s="15" t="s">
        <v>50</v>
      </c>
      <c r="F22" s="16"/>
      <c r="G22" s="17">
        <v>3088</v>
      </c>
      <c r="H22" s="18">
        <f>H21-G22</f>
        <v>240018.35</v>
      </c>
    </row>
    <row r="23" spans="2:10" ht="16.5" x14ac:dyDescent="0.25">
      <c r="B23" s="12"/>
      <c r="C23" s="23" t="s">
        <v>64</v>
      </c>
      <c r="D23" s="14">
        <v>1975</v>
      </c>
      <c r="E23" s="15" t="s">
        <v>20</v>
      </c>
      <c r="F23" s="16"/>
      <c r="G23" s="17">
        <v>6075</v>
      </c>
      <c r="H23" s="18">
        <f t="shared" ref="H23" si="0">H22-G23</f>
        <v>233943.35</v>
      </c>
    </row>
    <row r="24" spans="2:10" ht="16.5" x14ac:dyDescent="0.25">
      <c r="B24" s="12"/>
      <c r="C24" s="23" t="s">
        <v>66</v>
      </c>
      <c r="D24" s="14">
        <v>1976</v>
      </c>
      <c r="E24" s="26" t="s">
        <v>65</v>
      </c>
      <c r="F24" s="16"/>
      <c r="G24" s="17">
        <v>21053.41</v>
      </c>
      <c r="H24" s="18">
        <f>H23-G24</f>
        <v>212889.94</v>
      </c>
    </row>
    <row r="25" spans="2:10" ht="16.5" x14ac:dyDescent="0.25">
      <c r="B25" s="12"/>
      <c r="C25" s="23" t="s">
        <v>66</v>
      </c>
      <c r="D25" s="14">
        <v>1977</v>
      </c>
      <c r="E25" s="15" t="s">
        <v>67</v>
      </c>
      <c r="F25" s="16"/>
      <c r="G25" s="17">
        <v>8104.79</v>
      </c>
      <c r="H25" s="18">
        <f t="shared" ref="H25:H27" si="1">H24-G25</f>
        <v>204785.15</v>
      </c>
    </row>
    <row r="26" spans="2:10" ht="16.5" x14ac:dyDescent="0.25">
      <c r="B26" s="12"/>
      <c r="C26" s="23" t="s">
        <v>66</v>
      </c>
      <c r="D26" s="14">
        <v>1978</v>
      </c>
      <c r="E26" s="15" t="s">
        <v>50</v>
      </c>
      <c r="F26" s="16"/>
      <c r="G26" s="17">
        <v>3088</v>
      </c>
      <c r="H26" s="18">
        <f t="shared" si="1"/>
        <v>201697.15</v>
      </c>
    </row>
    <row r="27" spans="2:10" ht="16.5" x14ac:dyDescent="0.25">
      <c r="B27" s="12"/>
      <c r="C27" s="23" t="s">
        <v>66</v>
      </c>
      <c r="D27" s="14">
        <v>1979</v>
      </c>
      <c r="E27" s="15" t="s">
        <v>20</v>
      </c>
      <c r="F27" s="16"/>
      <c r="G27" s="17">
        <v>6075</v>
      </c>
      <c r="H27" s="18">
        <f t="shared" si="1"/>
        <v>195622.15</v>
      </c>
    </row>
    <row r="28" spans="2:10" ht="16.5" x14ac:dyDescent="0.25">
      <c r="B28" s="12"/>
      <c r="C28" s="33" t="s">
        <v>12</v>
      </c>
      <c r="D28" s="33"/>
      <c r="E28" s="33"/>
      <c r="F28" s="20">
        <f>SUM(F20:F27)</f>
        <v>100</v>
      </c>
      <c r="G28" s="20">
        <f>SUM(G20:G27)</f>
        <v>47484.2</v>
      </c>
      <c r="H28" s="21">
        <f>H27</f>
        <v>195622.15</v>
      </c>
      <c r="I28" t="s">
        <v>13</v>
      </c>
    </row>
    <row r="34" spans="3:8" ht="15.75" x14ac:dyDescent="0.25">
      <c r="C34" s="24" t="s">
        <v>14</v>
      </c>
      <c r="D34" s="24"/>
    </row>
    <row r="35" spans="3:8" ht="15.75" x14ac:dyDescent="0.25">
      <c r="C35" s="25" t="s">
        <v>16</v>
      </c>
      <c r="D35" s="25"/>
      <c r="G35" s="34" t="s">
        <v>15</v>
      </c>
      <c r="H35" s="34"/>
    </row>
    <row r="36" spans="3:8" x14ac:dyDescent="0.25">
      <c r="D36" s="25"/>
      <c r="G36" s="22" t="s">
        <v>17</v>
      </c>
      <c r="H36" s="22"/>
    </row>
    <row r="38" spans="3:8" ht="15" customHeight="1" x14ac:dyDescent="0.25"/>
  </sheetData>
  <mergeCells count="11">
    <mergeCell ref="C28:E28"/>
    <mergeCell ref="G35:H35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honeticPr fontId="14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6</vt:i4>
      </vt:variant>
    </vt:vector>
  </HeadingPairs>
  <TitlesOfParts>
    <vt:vector size="20" baseType="lpstr">
      <vt:lpstr>OCTUBRE 2023 (3)</vt:lpstr>
      <vt:lpstr>OCTUBRE 2023 (2)</vt:lpstr>
      <vt:lpstr>ENERO 2023</vt:lpstr>
      <vt:lpstr>FEBRERO 2023</vt:lpstr>
      <vt:lpstr>MARZO  2023</vt:lpstr>
      <vt:lpstr>ABRIL  2023 </vt:lpstr>
      <vt:lpstr>MAYO  2023</vt:lpstr>
      <vt:lpstr>JUNIO 2023 (2)</vt:lpstr>
      <vt:lpstr>JULIO 2023</vt:lpstr>
      <vt:lpstr>AGOSTO 2023</vt:lpstr>
      <vt:lpstr>SEPTIEMBRE 2023</vt:lpstr>
      <vt:lpstr>OCTUBRE 2023</vt:lpstr>
      <vt:lpstr>NOVIEMBRE 2023</vt:lpstr>
      <vt:lpstr>DICIEMBRE 2023</vt:lpstr>
      <vt:lpstr>'DICIEMBRE 2023'!Área_de_impresión</vt:lpstr>
      <vt:lpstr>'FEBRERO 2023'!Área_de_impresión</vt:lpstr>
      <vt:lpstr>'NOVIEMBRE 2023'!Área_de_impresión</vt:lpstr>
      <vt:lpstr>'OCTUBRE 2023'!Área_de_impresión</vt:lpstr>
      <vt:lpstr>'OCTUBRE 2023 (2)'!Área_de_impresión</vt:lpstr>
      <vt:lpstr>'OCTUBRE 2023 (3)'!Área_de_impresión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Yokaty De la Cruz Lora</dc:creator>
  <cp:lastModifiedBy>Johanna Martinez</cp:lastModifiedBy>
  <cp:lastPrinted>2024-01-03T18:01:51Z</cp:lastPrinted>
  <dcterms:created xsi:type="dcterms:W3CDTF">2015-06-05T18:19:34Z</dcterms:created>
  <dcterms:modified xsi:type="dcterms:W3CDTF">2024-01-08T13:52:09Z</dcterms:modified>
</cp:coreProperties>
</file>