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1/BALANCE GENERAL/"/>
    </mc:Choice>
  </mc:AlternateContent>
  <xr:revisionPtr revIDLastSave="0" documentId="8_{3896DF12-3441-448B-A92C-B224D0B6C79E}" xr6:coauthVersionLast="47" xr6:coauthVersionMax="47" xr10:uidLastSave="{00000000-0000-0000-0000-000000000000}"/>
  <bookViews>
    <workbookView xWindow="-120" yWindow="-120" windowWidth="29040" windowHeight="15840" firstSheet="9" activeTab="10" xr2:uid="{00000000-000D-0000-FFFF-FFFF00000000}"/>
  </bookViews>
  <sheets>
    <sheet name="ENERO 2024" sheetId="9" r:id="rId1"/>
    <sheet name="FEBRERO 2024" sheetId="13" r:id="rId2"/>
    <sheet name="MARZO 2024" sheetId="14" r:id="rId3"/>
    <sheet name="ABRIL 2024" sheetId="15" r:id="rId4"/>
    <sheet name="MAYO 2024" sheetId="16" r:id="rId5"/>
    <sheet name="JUNIO 2024" sheetId="17" r:id="rId6"/>
    <sheet name="JULIO 2024" sheetId="18" r:id="rId7"/>
    <sheet name="AGOSTO 2024" sheetId="19" r:id="rId8"/>
    <sheet name="SEPTIEMBRE 2024" sheetId="20" r:id="rId9"/>
    <sheet name="OCTUBRE 2024" sheetId="21" r:id="rId10"/>
    <sheet name="NOVIEMBRE 2024" sheetId="22" r:id="rId11"/>
    <sheet name="FEBRERO 2023" sheetId="10" state="hidden" r:id="rId12"/>
    <sheet name="MARZO 2023" sheetId="11" state="hidden" r:id="rId13"/>
    <sheet name="ABRIL 2023" sheetId="12" state="hidden" r:id="rId14"/>
    <sheet name="MAYO 2023" sheetId="1" state="hidden" r:id="rId15"/>
    <sheet name="JUNIO 2023" sheetId="2" state="hidden" r:id="rId16"/>
    <sheet name="JULIO 2023" sheetId="3" state="hidden" r:id="rId17"/>
    <sheet name="AGOSTO 2023" sheetId="4" state="hidden" r:id="rId18"/>
    <sheet name="SEPTIEMBRE 2023" sheetId="5" state="hidden" r:id="rId19"/>
    <sheet name="OCTUBRE 2023" sheetId="6" state="hidden" r:id="rId20"/>
    <sheet name="NOVIEMBRE 2023" sheetId="7" state="hidden" r:id="rId21"/>
    <sheet name="DICIEMBRE 2023" sheetId="8" state="hidden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2" l="1"/>
  <c r="F32" i="22" s="1"/>
  <c r="F22" i="22"/>
  <c r="F16" i="22"/>
  <c r="F30" i="21"/>
  <c r="F32" i="21" s="1"/>
  <c r="F22" i="21"/>
  <c r="F16" i="21"/>
  <c r="F25" i="22" l="1"/>
  <c r="F37" i="22" s="1"/>
  <c r="F38" i="22"/>
  <c r="F25" i="21"/>
  <c r="F37" i="21" s="1"/>
  <c r="F38" i="21" s="1"/>
  <c r="F30" i="20"/>
  <c r="F32" i="20" s="1"/>
  <c r="F22" i="20"/>
  <c r="F16" i="20"/>
  <c r="F30" i="19"/>
  <c r="F32" i="19" s="1"/>
  <c r="F22" i="19"/>
  <c r="F16" i="19"/>
  <c r="F30" i="18"/>
  <c r="F32" i="18" s="1"/>
  <c r="F22" i="18"/>
  <c r="F16" i="18"/>
  <c r="F30" i="17"/>
  <c r="F32" i="17" s="1"/>
  <c r="F22" i="17"/>
  <c r="F16" i="17"/>
  <c r="F30" i="16"/>
  <c r="F32" i="16" s="1"/>
  <c r="F22" i="16"/>
  <c r="F16" i="16"/>
  <c r="F30" i="15"/>
  <c r="F32" i="15" s="1"/>
  <c r="F22" i="15"/>
  <c r="F16" i="15"/>
  <c r="F32" i="14"/>
  <c r="F34" i="14" s="1"/>
  <c r="F24" i="14"/>
  <c r="F18" i="14"/>
  <c r="F32" i="13"/>
  <c r="F34" i="13" s="1"/>
  <c r="F24" i="13"/>
  <c r="F18" i="13"/>
  <c r="F25" i="20" l="1"/>
  <c r="F37" i="20" s="1"/>
  <c r="F38" i="20" s="1"/>
  <c r="F25" i="19"/>
  <c r="F37" i="19" s="1"/>
  <c r="F38" i="19" s="1"/>
  <c r="F25" i="18"/>
  <c r="F37" i="18" s="1"/>
  <c r="F38" i="18" s="1"/>
  <c r="F25" i="17"/>
  <c r="F37" i="17" s="1"/>
  <c r="F38" i="17" s="1"/>
  <c r="F25" i="16"/>
  <c r="F37" i="16" s="1"/>
  <c r="F38" i="16" s="1"/>
  <c r="F25" i="15"/>
  <c r="F37" i="15" s="1"/>
  <c r="F38" i="15" s="1"/>
  <c r="F27" i="14"/>
  <c r="F39" i="14" s="1"/>
  <c r="F40" i="14" s="1"/>
  <c r="F27" i="13"/>
  <c r="F39" i="13"/>
  <c r="F40" i="13" s="1"/>
  <c r="F32" i="9"/>
  <c r="F34" i="9" s="1"/>
  <c r="F24" i="9"/>
  <c r="F18" i="9"/>
  <c r="F27" i="9" l="1"/>
  <c r="F39" i="9"/>
  <c r="F40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<sst xmlns="http://schemas.openxmlformats.org/spreadsheetml/2006/main" count="638" uniqueCount="51">
  <si>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</si>
  <si>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</si>
  <si>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</si>
  <si>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</si>
  <si>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</si>
  <si>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</si>
  <si>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</si>
  <si>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</si>
  <si>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</si>
  <si>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</si>
  <si>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</si>
  <si>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</si>
  <si>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</si>
  <si>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</si>
  <si>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</si>
  <si>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</si>
  <si>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</si>
  <si>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</si>
  <si>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</si>
  <si>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</si>
  <si>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</si>
  <si>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</si>
  <si>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</si>
  <si>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</si>
  <si>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</si>
  <si>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</si>
  <si>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</si>
  <si>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</si>
  <si>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</si>
  <si>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</si>
  <si>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</si>
  <si>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</si>
  <si>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</si>
  <si>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</si>
  <si>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</si>
  <si>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</si>
  <si>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</si>
  <si>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</si>
  <si>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</si>
  <si>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</si>
  <si>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2024</t>
  </si>
  <si>
    <t>AL  29 DE FEBRERO DEL AÑO 2024</t>
  </si>
  <si>
    <t>AL  31 DE MARZO DEL AÑO 2024</t>
  </si>
  <si>
    <t>AL  30 DE ABRIL DEL AÑO 2024</t>
  </si>
  <si>
    <t>AL  31 DE MAYO DEL AÑO 2024</t>
  </si>
  <si>
    <t>AL  30 DE JUNIO DEL AÑO 2024</t>
  </si>
  <si>
    <t>AL  31 DE JULIO DEL AÑO 2024</t>
  </si>
  <si>
    <t>AL  31 DE AGOSTO DEL AÑO 2024</t>
  </si>
  <si>
    <t>AL  30 DE SEPTIEMBRE DEL AÑO 2024</t>
  </si>
  <si>
    <t>AL  31 DE OCTUBRE DEL AÑO 2024</t>
  </si>
  <si>
    <t>AL  30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</si>
</sst>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0</xdr:rowOff>
    </xdr:from>
    <xdr:to>
      <xdr:col>5</xdr:col>
      <xdr:colOff>266700</xdr:colOff>
      <xdr:row>7</xdr:row>
      <xdr:rowOff>47624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6C0AE16-1185-40EC-B12C-C430D9497F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1371600" y="0"/>
          <a:ext cx="2705100" cy="1381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40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5268636.87</v>
      </c>
      <c r="G17" s="13"/>
    </row>
    <row r="18" spans="1:11" x14ac:dyDescent="0.25">
      <c r="A18" s="6" t="s">
        <v>4</v>
      </c>
      <c r="F18" s="14">
        <f>SUM(F16:F17)</f>
        <v>5482512.9199999999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2126205.2999999998</v>
      </c>
      <c r="G21" s="16"/>
      <c r="K21" s="4"/>
    </row>
    <row r="22" spans="1:11" x14ac:dyDescent="0.25">
      <c r="A22" s="2" t="s">
        <v>28</v>
      </c>
      <c r="F22" s="16">
        <v>245959.89</v>
      </c>
      <c r="G22" s="16"/>
      <c r="K22" s="4"/>
    </row>
    <row r="23" spans="1:11" x14ac:dyDescent="0.25">
      <c r="A23" s="2" t="s">
        <v>6</v>
      </c>
      <c r="F23" s="21">
        <v>73932564.040000007</v>
      </c>
      <c r="G23" s="21"/>
    </row>
    <row r="24" spans="1:11" x14ac:dyDescent="0.25">
      <c r="A24" s="6" t="s">
        <v>7</v>
      </c>
      <c r="F24" s="17">
        <f>F23+F21+F22</f>
        <v>76304729.230000004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81787242.150000006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0</v>
      </c>
      <c r="G31" s="9"/>
    </row>
    <row r="32" spans="1:11" x14ac:dyDescent="0.25">
      <c r="A32" s="6" t="s">
        <v>14</v>
      </c>
      <c r="F32" s="22">
        <f>SUM(F31)</f>
        <v>0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0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81787242.150000006</v>
      </c>
      <c r="G39" s="25"/>
    </row>
    <row r="40" spans="1:9" ht="15.75" thickBot="1" x14ac:dyDescent="0.3">
      <c r="A40" s="6" t="s">
        <v>21</v>
      </c>
      <c r="F40" s="26">
        <f>F34+F39</f>
        <v>81787242.150000006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6:G46"/>
    <mergeCell ref="A45:G45"/>
    <mergeCell ref="F32:G32"/>
    <mergeCell ref="F34:G34"/>
    <mergeCell ref="F39:G39"/>
    <mergeCell ref="F40:G40"/>
    <mergeCell ref="C44:E44"/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</mergeCells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C5D37-B945-408A-9425-D76C6E71529D}">
  <dimension ref="A6:L44"/>
  <sheetViews>
    <sheetView topLeftCell="A7" workbookViewId="0">
      <selection activeCell="A7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49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263284.46999999997</v>
      </c>
      <c r="G14" s="12"/>
    </row>
    <row r="15" spans="1:12" x14ac:dyDescent="0.25">
      <c r="A15" s="2" t="s">
        <v>3</v>
      </c>
      <c r="F15" s="13">
        <v>3533210.04</v>
      </c>
      <c r="G15" s="13"/>
    </row>
    <row r="16" spans="1:12" x14ac:dyDescent="0.25">
      <c r="A16" s="6" t="s">
        <v>4</v>
      </c>
      <c r="F16" s="14">
        <f>SUM(F14:F15)</f>
        <v>3796494.51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1939558.27</v>
      </c>
      <c r="G19" s="16"/>
      <c r="K19" s="4"/>
    </row>
    <row r="20" spans="1:11" x14ac:dyDescent="0.25">
      <c r="A20" s="2" t="s">
        <v>28</v>
      </c>
      <c r="F20" s="16">
        <v>1692512.18</v>
      </c>
      <c r="G20" s="16"/>
      <c r="K20" s="4"/>
    </row>
    <row r="21" spans="1:11" x14ac:dyDescent="0.25">
      <c r="A21" s="2" t="s">
        <v>6</v>
      </c>
      <c r="F21" s="21">
        <v>58512466.469999999</v>
      </c>
      <c r="G21" s="21"/>
    </row>
    <row r="22" spans="1:11" x14ac:dyDescent="0.25">
      <c r="A22" s="6" t="s">
        <v>7</v>
      </c>
      <c r="F22" s="17">
        <f>F21+F19+F20</f>
        <v>62144536.920000002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65941031.43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1242641.07</v>
      </c>
      <c r="G29" s="9"/>
    </row>
    <row r="30" spans="1:11" x14ac:dyDescent="0.25">
      <c r="A30" s="6" t="s">
        <v>14</v>
      </c>
      <c r="F30" s="22">
        <f>SUM(F29)</f>
        <v>1242641.07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1242641.07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64698390.359999999</v>
      </c>
      <c r="G37" s="25"/>
    </row>
    <row r="38" spans="1:9" ht="15.75" thickBot="1" x14ac:dyDescent="0.3">
      <c r="A38" s="6" t="s">
        <v>21</v>
      </c>
      <c r="F38" s="26">
        <f>F32+F37</f>
        <v>65941031.43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C054-CA70-485A-9ECF-0489413D6DBA}">
  <dimension ref="A6:L44"/>
  <sheetViews>
    <sheetView tabSelected="1" topLeftCell="A4" workbookViewId="0">
      <selection sqref="A1:G44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50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243793.55</v>
      </c>
      <c r="G14" s="12"/>
    </row>
    <row r="15" spans="1:12" x14ac:dyDescent="0.25">
      <c r="A15" s="2" t="s">
        <v>3</v>
      </c>
      <c r="F15" s="13">
        <v>3338642.47</v>
      </c>
      <c r="G15" s="13"/>
    </row>
    <row r="16" spans="1:12" x14ac:dyDescent="0.25">
      <c r="A16" s="6" t="s">
        <v>4</v>
      </c>
      <c r="F16" s="14">
        <f>SUM(F14:F15)</f>
        <v>3582436.02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1513922.51</v>
      </c>
      <c r="G19" s="16"/>
      <c r="K19" s="4"/>
    </row>
    <row r="20" spans="1:11" x14ac:dyDescent="0.25">
      <c r="A20" s="2" t="s">
        <v>28</v>
      </c>
      <c r="F20" s="16">
        <v>1236257.32</v>
      </c>
      <c r="G20" s="16"/>
      <c r="K20" s="4"/>
    </row>
    <row r="21" spans="1:11" x14ac:dyDescent="0.25">
      <c r="A21" s="2" t="s">
        <v>6</v>
      </c>
      <c r="F21" s="21">
        <v>65672329.119999997</v>
      </c>
      <c r="G21" s="21"/>
    </row>
    <row r="22" spans="1:11" x14ac:dyDescent="0.25">
      <c r="A22" s="6" t="s">
        <v>7</v>
      </c>
      <c r="F22" s="17">
        <f>F21+F19+F20</f>
        <v>68422508.949999988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72004944.969999984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648689.80000000005</v>
      </c>
      <c r="G29" s="9"/>
    </row>
    <row r="30" spans="1:11" x14ac:dyDescent="0.25">
      <c r="A30" s="6" t="s">
        <v>14</v>
      </c>
      <c r="F30" s="22">
        <f>SUM(F29)</f>
        <v>648689.80000000005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648689.80000000005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71356255.169999987</v>
      </c>
      <c r="G37" s="25"/>
    </row>
    <row r="38" spans="1:9" ht="15.75" thickBot="1" x14ac:dyDescent="0.3">
      <c r="A38" s="6" t="s">
        <v>21</v>
      </c>
      <c r="F38" s="26">
        <f>F32+F37</f>
        <v>72004944.969999984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29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169143.57</v>
      </c>
      <c r="G16" s="12"/>
    </row>
    <row r="17" spans="1:11" x14ac:dyDescent="0.25">
      <c r="A17" s="2" t="s">
        <v>3</v>
      </c>
      <c r="F17" s="13">
        <v>4467619.57</v>
      </c>
      <c r="G17" s="13"/>
    </row>
    <row r="18" spans="1:11" x14ac:dyDescent="0.25">
      <c r="A18" s="6" t="s">
        <v>4</v>
      </c>
      <c r="F18" s="14">
        <f>SUM(F16:F17)</f>
        <v>4636763.1400000006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67150469.670000002</v>
      </c>
      <c r="G21" s="16"/>
    </row>
    <row r="22" spans="1:11" x14ac:dyDescent="0.25">
      <c r="A22" s="2" t="s">
        <v>27</v>
      </c>
      <c r="F22" s="16">
        <v>86959.07</v>
      </c>
      <c r="G22" s="16"/>
      <c r="K22" s="4"/>
    </row>
    <row r="23" spans="1:11" x14ac:dyDescent="0.25">
      <c r="A23" s="2" t="s">
        <v>28</v>
      </c>
      <c r="F23" s="21">
        <v>222964.44</v>
      </c>
      <c r="G23" s="21"/>
      <c r="K23" s="4"/>
    </row>
    <row r="24" spans="1:11" x14ac:dyDescent="0.25">
      <c r="A24" s="6" t="s">
        <v>7</v>
      </c>
      <c r="F24" s="17">
        <f>F21+F22+F23</f>
        <v>67460393.179999992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72097156.319999993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5385216.7300000004</v>
      </c>
      <c r="G31" s="9"/>
    </row>
    <row r="32" spans="1:11" x14ac:dyDescent="0.25">
      <c r="A32" s="6" t="s">
        <v>14</v>
      </c>
      <c r="F32" s="22">
        <f>SUM(F31)</f>
        <v>5385216.7300000004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5385216.7300000004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66711939.589999989</v>
      </c>
      <c r="G39" s="25"/>
    </row>
    <row r="40" spans="1:7" ht="15.75" thickBot="1" x14ac:dyDescent="0.3">
      <c r="A40" s="6" t="s">
        <v>21</v>
      </c>
      <c r="F40" s="26">
        <f>F34+F39</f>
        <v>72097156.319999993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133200.98000000001</v>
      </c>
      <c r="G16" s="12"/>
    </row>
    <row r="17" spans="1:11" x14ac:dyDescent="0.25">
      <c r="A17" s="2" t="s">
        <v>3</v>
      </c>
      <c r="F17" s="13">
        <v>4458868.53</v>
      </c>
      <c r="G17" s="13"/>
    </row>
    <row r="18" spans="1:11" x14ac:dyDescent="0.25">
      <c r="A18" s="6" t="s">
        <v>4</v>
      </c>
      <c r="F18" s="14">
        <f>SUM(F16:F17)</f>
        <v>4592069.5100000007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65582867.600000001</v>
      </c>
      <c r="G21" s="16"/>
    </row>
    <row r="22" spans="1:11" x14ac:dyDescent="0.25">
      <c r="A22" s="2" t="s">
        <v>27</v>
      </c>
      <c r="F22" s="16">
        <v>2946165.91</v>
      </c>
      <c r="G22" s="16"/>
      <c r="K22" s="4"/>
    </row>
    <row r="23" spans="1:11" x14ac:dyDescent="0.25">
      <c r="A23" s="2" t="s">
        <v>28</v>
      </c>
      <c r="F23" s="21">
        <v>3515966.11</v>
      </c>
      <c r="G23" s="21"/>
      <c r="K23" s="4"/>
    </row>
    <row r="24" spans="1:11" x14ac:dyDescent="0.25">
      <c r="A24" s="6" t="s">
        <v>7</v>
      </c>
      <c r="F24" s="17">
        <f>F21+F22+F23</f>
        <v>72044999.620000005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76637069.13000001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447873.2</v>
      </c>
      <c r="G31" s="9"/>
    </row>
    <row r="32" spans="1:11" x14ac:dyDescent="0.25">
      <c r="A32" s="6" t="s">
        <v>14</v>
      </c>
      <c r="F32" s="22">
        <f>SUM(F31)</f>
        <v>447873.2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447873.2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76189195.930000007</v>
      </c>
      <c r="G39" s="25"/>
    </row>
    <row r="40" spans="1:7" ht="15.75" thickBot="1" x14ac:dyDescent="0.3">
      <c r="A40" s="6" t="s">
        <v>21</v>
      </c>
      <c r="F40" s="26">
        <f>F34+F39</f>
        <v>76637069.13000001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348060.99</v>
      </c>
      <c r="G16" s="12"/>
    </row>
    <row r="17" spans="1:11" x14ac:dyDescent="0.25">
      <c r="A17" s="2" t="s">
        <v>3</v>
      </c>
      <c r="F17" s="13">
        <v>2247850.0299999998</v>
      </c>
      <c r="G17" s="13"/>
    </row>
    <row r="18" spans="1:11" x14ac:dyDescent="0.25">
      <c r="A18" s="6" t="s">
        <v>4</v>
      </c>
      <c r="F18" s="14">
        <f>SUM(F16:F17)</f>
        <v>2595911.0199999996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67085761.530000001</v>
      </c>
      <c r="G21" s="16"/>
    </row>
    <row r="22" spans="1:11" x14ac:dyDescent="0.25">
      <c r="A22" s="2" t="s">
        <v>27</v>
      </c>
      <c r="F22" s="16">
        <v>2589719.5499999998</v>
      </c>
      <c r="G22" s="16"/>
      <c r="K22" s="4"/>
    </row>
    <row r="23" spans="1:11" x14ac:dyDescent="0.25">
      <c r="A23" s="2" t="s">
        <v>28</v>
      </c>
      <c r="F23" s="21">
        <v>3191106.04</v>
      </c>
      <c r="G23" s="21"/>
      <c r="K23" s="4"/>
    </row>
    <row r="24" spans="1:11" x14ac:dyDescent="0.25">
      <c r="A24" s="6" t="s">
        <v>7</v>
      </c>
      <c r="F24" s="17">
        <f>F21+F22+F23</f>
        <v>72866587.120000005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75462498.140000001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896181.82</v>
      </c>
      <c r="G31" s="9"/>
    </row>
    <row r="32" spans="1:11" x14ac:dyDescent="0.25">
      <c r="A32" s="6" t="s">
        <v>14</v>
      </c>
      <c r="F32" s="22">
        <f>SUM(F31)</f>
        <v>896181.82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896181.82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74566316.320000008</v>
      </c>
      <c r="G39" s="25"/>
    </row>
    <row r="40" spans="1:7" ht="15.75" thickBot="1" x14ac:dyDescent="0.3">
      <c r="A40" s="6" t="s">
        <v>21</v>
      </c>
      <c r="F40" s="26">
        <f>F34+F39</f>
        <v>75462498.140000001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95" right="0.7" top="0.75" bottom="0.75" header="0.3" footer="0.3"/>
  <pageSetup scale="9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32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260917.87</v>
      </c>
      <c r="G16" s="12"/>
    </row>
    <row r="17" spans="1:11" x14ac:dyDescent="0.25">
      <c r="A17" s="2" t="s">
        <v>3</v>
      </c>
      <c r="F17" s="13">
        <v>3448699.53</v>
      </c>
      <c r="G17" s="13"/>
    </row>
    <row r="18" spans="1:11" x14ac:dyDescent="0.25">
      <c r="A18" s="6" t="s">
        <v>4</v>
      </c>
      <c r="F18" s="14">
        <f>SUM(F16:F17)</f>
        <v>3709617.4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71782478.829999998</v>
      </c>
      <c r="G21" s="16"/>
    </row>
    <row r="22" spans="1:11" x14ac:dyDescent="0.25">
      <c r="A22" s="2" t="s">
        <v>27</v>
      </c>
      <c r="F22" s="16">
        <v>2715164.61</v>
      </c>
      <c r="G22" s="16"/>
      <c r="K22" s="4"/>
    </row>
    <row r="23" spans="1:11" x14ac:dyDescent="0.25">
      <c r="A23" s="2" t="s">
        <v>28</v>
      </c>
      <c r="F23" s="21">
        <v>2855417.31</v>
      </c>
      <c r="G23" s="21"/>
      <c r="K23" s="4"/>
    </row>
    <row r="24" spans="1:11" x14ac:dyDescent="0.25">
      <c r="A24" s="6" t="s">
        <v>7</v>
      </c>
      <c r="F24" s="17">
        <f>F21+F22+F23</f>
        <v>77353060.75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81062678.150000006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690028.66</v>
      </c>
      <c r="G31" s="9"/>
    </row>
    <row r="32" spans="1:11" x14ac:dyDescent="0.25">
      <c r="A32" s="6" t="s">
        <v>14</v>
      </c>
      <c r="F32" s="22">
        <f>SUM(F31)</f>
        <v>690028.66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690028.66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80372649.49000001</v>
      </c>
      <c r="G39" s="25"/>
    </row>
    <row r="40" spans="1:7" ht="15.75" thickBot="1" x14ac:dyDescent="0.3">
      <c r="A40" s="6" t="s">
        <v>21</v>
      </c>
      <c r="F40" s="26">
        <f>F34+F39</f>
        <v>81062678.150000006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5" right="0.7" top="0.75" bottom="0.75" header="0.3" footer="0.3"/>
  <pageSetup scale="9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33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243006.35</v>
      </c>
      <c r="G16" s="12"/>
    </row>
    <row r="17" spans="1:11" x14ac:dyDescent="0.25">
      <c r="A17" s="2" t="s">
        <v>3</v>
      </c>
      <c r="F17" s="13">
        <v>3247204.8</v>
      </c>
      <c r="G17" s="13"/>
    </row>
    <row r="18" spans="1:11" x14ac:dyDescent="0.25">
      <c r="A18" s="6" t="s">
        <v>4</v>
      </c>
      <c r="F18" s="14">
        <f>SUM(F16:F17)</f>
        <v>3490211.15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2349091.5099999998</v>
      </c>
      <c r="G21" s="16"/>
      <c r="K21" s="4"/>
    </row>
    <row r="22" spans="1:11" x14ac:dyDescent="0.25">
      <c r="A22" s="2" t="s">
        <v>28</v>
      </c>
      <c r="F22" s="16">
        <v>2621291.77</v>
      </c>
      <c r="G22" s="16"/>
      <c r="K22" s="4"/>
    </row>
    <row r="23" spans="1:11" x14ac:dyDescent="0.25">
      <c r="A23" s="2" t="s">
        <v>6</v>
      </c>
      <c r="F23" s="21">
        <v>68470181.849999994</v>
      </c>
      <c r="G23" s="21"/>
    </row>
    <row r="24" spans="1:11" x14ac:dyDescent="0.25">
      <c r="A24" s="6" t="s">
        <v>7</v>
      </c>
      <c r="F24" s="17">
        <f>F23+F21+F22</f>
        <v>73440565.129999995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76930776.280000001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973614.2</v>
      </c>
      <c r="G31" s="9"/>
    </row>
    <row r="32" spans="1:11" x14ac:dyDescent="0.25">
      <c r="A32" s="6" t="s">
        <v>14</v>
      </c>
      <c r="F32" s="22">
        <f>SUM(F31)</f>
        <v>973614.2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973614.2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75957162.079999998</v>
      </c>
      <c r="G39" s="25"/>
    </row>
    <row r="40" spans="1:7" ht="15.75" thickBot="1" x14ac:dyDescent="0.3">
      <c r="A40" s="6" t="s">
        <v>21</v>
      </c>
      <c r="F40" s="26">
        <f>F34+F39</f>
        <v>76930776.280000001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34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2782428.53</v>
      </c>
      <c r="G17" s="13"/>
    </row>
    <row r="18" spans="1:11" x14ac:dyDescent="0.25">
      <c r="A18" s="6" t="s">
        <v>4</v>
      </c>
      <c r="F18" s="14">
        <f>SUM(F16:F17)</f>
        <v>2978050.6799999997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1980592.2</v>
      </c>
      <c r="G21" s="16"/>
      <c r="K21" s="4"/>
    </row>
    <row r="22" spans="1:11" x14ac:dyDescent="0.25">
      <c r="A22" s="2" t="s">
        <v>28</v>
      </c>
      <c r="F22" s="16">
        <v>2273684.5099999998</v>
      </c>
      <c r="G22" s="16"/>
      <c r="K22" s="4"/>
    </row>
    <row r="23" spans="1:11" x14ac:dyDescent="0.25">
      <c r="A23" s="2" t="s">
        <v>6</v>
      </c>
      <c r="F23" s="21">
        <v>66869848.310000002</v>
      </c>
      <c r="G23" s="21"/>
    </row>
    <row r="24" spans="1:11" x14ac:dyDescent="0.25">
      <c r="A24" s="6" t="s">
        <v>7</v>
      </c>
      <c r="F24" s="17">
        <f>F23+F21+F22</f>
        <v>71124125.020000011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74102175.700000018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1131382.42</v>
      </c>
      <c r="G31" s="9"/>
    </row>
    <row r="32" spans="1:11" x14ac:dyDescent="0.25">
      <c r="A32" s="6" t="s">
        <v>14</v>
      </c>
      <c r="F32" s="22">
        <f>SUM(F31)</f>
        <v>1131382.42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1131382.42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72970793.280000016</v>
      </c>
      <c r="G39" s="25"/>
    </row>
    <row r="40" spans="1:7" ht="15.75" thickBot="1" x14ac:dyDescent="0.3">
      <c r="A40" s="6" t="s">
        <v>21</v>
      </c>
      <c r="F40" s="26">
        <f>F34+F39</f>
        <v>74102175.700000018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35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3340026.99</v>
      </c>
      <c r="G17" s="13"/>
    </row>
    <row r="18" spans="1:11" x14ac:dyDescent="0.25">
      <c r="A18" s="6" t="s">
        <v>4</v>
      </c>
      <c r="F18" s="14">
        <f>SUM(F16:F17)</f>
        <v>3535649.14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1614944.28</v>
      </c>
      <c r="G21" s="16"/>
      <c r="K21" s="4"/>
    </row>
    <row r="22" spans="1:11" x14ac:dyDescent="0.25">
      <c r="A22" s="2" t="s">
        <v>28</v>
      </c>
      <c r="F22" s="16">
        <v>1926077.26</v>
      </c>
      <c r="G22" s="16"/>
      <c r="K22" s="4"/>
    </row>
    <row r="23" spans="1:11" x14ac:dyDescent="0.25">
      <c r="A23" s="2" t="s">
        <v>6</v>
      </c>
      <c r="F23" s="21">
        <v>66738866.75</v>
      </c>
      <c r="G23" s="21"/>
    </row>
    <row r="24" spans="1:11" x14ac:dyDescent="0.25">
      <c r="A24" s="6" t="s">
        <v>7</v>
      </c>
      <c r="F24" s="17">
        <f>F23+F21+F22</f>
        <v>70279888.290000007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73815537.430000007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416427.1</v>
      </c>
      <c r="G31" s="9"/>
    </row>
    <row r="32" spans="1:11" x14ac:dyDescent="0.25">
      <c r="A32" s="6" t="s">
        <v>14</v>
      </c>
      <c r="F32" s="22">
        <f>SUM(F31)</f>
        <v>416427.1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416427.1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73399110.330000013</v>
      </c>
      <c r="G39" s="25"/>
    </row>
    <row r="40" spans="1:7" ht="15.75" thickBot="1" x14ac:dyDescent="0.3">
      <c r="A40" s="6" t="s">
        <v>21</v>
      </c>
      <c r="F40" s="26">
        <f>F34+F39</f>
        <v>73815537.430000007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36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149643.41</v>
      </c>
      <c r="G16" s="12"/>
    </row>
    <row r="17" spans="1:11" x14ac:dyDescent="0.25">
      <c r="A17" s="2" t="s">
        <v>3</v>
      </c>
      <c r="F17" s="13">
        <v>4165931.49</v>
      </c>
      <c r="G17" s="13"/>
    </row>
    <row r="18" spans="1:11" x14ac:dyDescent="0.25">
      <c r="A18" s="6" t="s">
        <v>4</v>
      </c>
      <c r="F18" s="14">
        <f>SUM(F16:F17)</f>
        <v>4315574.9000000004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1261091.46</v>
      </c>
      <c r="G21" s="16"/>
      <c r="K21" s="4"/>
    </row>
    <row r="22" spans="1:11" x14ac:dyDescent="0.25">
      <c r="A22" s="2" t="s">
        <v>28</v>
      </c>
      <c r="F22" s="16">
        <v>1650395.58</v>
      </c>
      <c r="G22" s="16"/>
      <c r="K22" s="4"/>
    </row>
    <row r="23" spans="1:11" x14ac:dyDescent="0.25">
      <c r="A23" s="2" t="s">
        <v>6</v>
      </c>
      <c r="F23" s="21">
        <v>65290701.829999998</v>
      </c>
      <c r="G23" s="21"/>
    </row>
    <row r="24" spans="1:11" x14ac:dyDescent="0.25">
      <c r="A24" s="6" t="s">
        <v>7</v>
      </c>
      <c r="F24" s="17">
        <f>F23+F21+F22</f>
        <v>68202188.870000005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72517763.770000011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71605763.770000011</v>
      </c>
      <c r="G39" s="25"/>
    </row>
    <row r="40" spans="1:7" ht="15.75" thickBot="1" x14ac:dyDescent="0.3">
      <c r="A40" s="6" t="s">
        <v>21</v>
      </c>
      <c r="F40" s="26">
        <f>F34+F39</f>
        <v>72517763.770000011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41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132600.73000000001</v>
      </c>
      <c r="G16" s="12"/>
    </row>
    <row r="17" spans="1:11" x14ac:dyDescent="0.25">
      <c r="A17" s="2" t="s">
        <v>3</v>
      </c>
      <c r="F17" s="13">
        <v>5197188.66</v>
      </c>
      <c r="G17" s="13"/>
    </row>
    <row r="18" spans="1:11" x14ac:dyDescent="0.25">
      <c r="A18" s="6" t="s">
        <v>4</v>
      </c>
      <c r="F18" s="14">
        <f>SUM(F16:F17)</f>
        <v>5329789.3900000006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1906709.78</v>
      </c>
      <c r="G21" s="16"/>
      <c r="K21" s="4"/>
    </row>
    <row r="22" spans="1:11" x14ac:dyDescent="0.25">
      <c r="A22" s="2" t="s">
        <v>28</v>
      </c>
      <c r="F22" s="16">
        <v>1010076.54</v>
      </c>
      <c r="G22" s="16"/>
      <c r="K22" s="4"/>
    </row>
    <row r="23" spans="1:11" x14ac:dyDescent="0.25">
      <c r="A23" s="2" t="s">
        <v>6</v>
      </c>
      <c r="F23" s="21">
        <v>70712577.659999996</v>
      </c>
      <c r="G23" s="21"/>
    </row>
    <row r="24" spans="1:11" x14ac:dyDescent="0.25">
      <c r="A24" s="6" t="s">
        <v>7</v>
      </c>
      <c r="F24" s="17">
        <f>F23+F21+F22</f>
        <v>73629363.980000004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78959153.370000005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751490.92</v>
      </c>
      <c r="G31" s="9"/>
    </row>
    <row r="32" spans="1:11" x14ac:dyDescent="0.25">
      <c r="A32" s="6" t="s">
        <v>14</v>
      </c>
      <c r="F32" s="22">
        <f>SUM(F31)</f>
        <v>751490.92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751490.92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78207662.450000003</v>
      </c>
      <c r="G39" s="25"/>
    </row>
    <row r="40" spans="1:9" ht="15.75" thickBot="1" x14ac:dyDescent="0.3">
      <c r="A40" s="6" t="s">
        <v>21</v>
      </c>
      <c r="F40" s="26">
        <f>F34+F39</f>
        <v>78959153.370000005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055118110236221" right="0.70866141732283472" top="0.74803149606299213" bottom="0.74803149606299213" header="0.31496062992125984" footer="0.31496062992125984"/>
  <pageSetup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37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111560.86</v>
      </c>
      <c r="G16" s="12"/>
    </row>
    <row r="17" spans="1:11" x14ac:dyDescent="0.25">
      <c r="A17" s="2" t="s">
        <v>3</v>
      </c>
      <c r="F17" s="13">
        <v>2878351.23</v>
      </c>
      <c r="G17" s="13"/>
    </row>
    <row r="18" spans="1:11" x14ac:dyDescent="0.25">
      <c r="A18" s="6" t="s">
        <v>4</v>
      </c>
      <c r="F18" s="14">
        <f>SUM(F16:F17)</f>
        <v>2989912.09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895443.54</v>
      </c>
      <c r="G21" s="16"/>
      <c r="K21" s="4"/>
    </row>
    <row r="22" spans="1:11" x14ac:dyDescent="0.25">
      <c r="A22" s="2" t="s">
        <v>28</v>
      </c>
      <c r="F22" s="16">
        <v>1293219.29</v>
      </c>
      <c r="G22" s="16"/>
      <c r="K22" s="4"/>
    </row>
    <row r="23" spans="1:11" x14ac:dyDescent="0.25">
      <c r="A23" s="2" t="s">
        <v>6</v>
      </c>
      <c r="F23" s="21">
        <v>66218668.359999999</v>
      </c>
      <c r="G23" s="21"/>
    </row>
    <row r="24" spans="1:11" x14ac:dyDescent="0.25">
      <c r="A24" s="6" t="s">
        <v>7</v>
      </c>
      <c r="F24" s="17">
        <f>F23+F21+F22</f>
        <v>68407331.190000013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71397243.280000016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70485243.280000016</v>
      </c>
      <c r="G39" s="25"/>
    </row>
    <row r="40" spans="1:7" ht="15.75" thickBot="1" x14ac:dyDescent="0.3">
      <c r="A40" s="6" t="s">
        <v>21</v>
      </c>
      <c r="F40" s="26">
        <f>F34+F39</f>
        <v>71397243.280000016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39:G39"/>
    <mergeCell ref="F40:G40"/>
    <mergeCell ref="C44:E44"/>
    <mergeCell ref="A45:G45"/>
    <mergeCell ref="A46:G4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A9:H9"/>
    <mergeCell ref="A10:H10"/>
    <mergeCell ref="A11:H11"/>
    <mergeCell ref="A15:B15"/>
    <mergeCell ref="F16:G1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38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306670.37</v>
      </c>
      <c r="G16" s="12"/>
    </row>
    <row r="17" spans="1:11" x14ac:dyDescent="0.25">
      <c r="A17" s="2" t="s">
        <v>3</v>
      </c>
      <c r="F17" s="13">
        <v>6331229.4100000001</v>
      </c>
      <c r="G17" s="13"/>
    </row>
    <row r="18" spans="1:11" x14ac:dyDescent="0.25">
      <c r="A18" s="6" t="s">
        <v>4</v>
      </c>
      <c r="F18" s="14">
        <f>SUM(F16:F17)</f>
        <v>6637899.7800000003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541590.71</v>
      </c>
      <c r="G21" s="16"/>
      <c r="K21" s="4"/>
    </row>
    <row r="22" spans="1:11" x14ac:dyDescent="0.25">
      <c r="A22" s="2" t="s">
        <v>28</v>
      </c>
      <c r="F22" s="16">
        <v>944176.75</v>
      </c>
      <c r="G22" s="16"/>
      <c r="K22" s="4"/>
    </row>
    <row r="23" spans="1:11" x14ac:dyDescent="0.25">
      <c r="A23" s="2" t="s">
        <v>6</v>
      </c>
      <c r="F23" s="21">
        <v>64627435.93</v>
      </c>
      <c r="G23" s="21"/>
    </row>
    <row r="24" spans="1:11" x14ac:dyDescent="0.25">
      <c r="A24" s="6" t="s">
        <v>7</v>
      </c>
      <c r="F24" s="17">
        <f>F23+F21+F22</f>
        <v>66113203.390000001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72751103.170000002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383116.83</v>
      </c>
      <c r="G31" s="9"/>
    </row>
    <row r="32" spans="1:11" x14ac:dyDescent="0.25">
      <c r="A32" s="6" t="s">
        <v>14</v>
      </c>
      <c r="F32" s="22">
        <f>SUM(F31)</f>
        <v>383116.83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383116.83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72367986.340000004</v>
      </c>
      <c r="G39" s="25"/>
    </row>
    <row r="40" spans="1:7" ht="15.75" thickBot="1" x14ac:dyDescent="0.3">
      <c r="A40" s="6" t="s">
        <v>21</v>
      </c>
      <c r="F40" s="26">
        <f>F34+F39</f>
        <v>72751103.170000002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5994939.3799999999</v>
      </c>
      <c r="G17" s="13"/>
    </row>
    <row r="18" spans="1:11" x14ac:dyDescent="0.25">
      <c r="A18" s="6" t="s">
        <v>4</v>
      </c>
      <c r="F18" s="14">
        <f>SUM(F16:F17)</f>
        <v>6208815.4299999997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2395456.9300000002</v>
      </c>
      <c r="G21" s="16"/>
      <c r="K21" s="4"/>
    </row>
    <row r="22" spans="1:11" x14ac:dyDescent="0.25">
      <c r="A22" s="2" t="s">
        <v>28</v>
      </c>
      <c r="F22" s="16">
        <v>645961.05000000005</v>
      </c>
      <c r="G22" s="16"/>
      <c r="K22" s="4"/>
    </row>
    <row r="23" spans="1:11" x14ac:dyDescent="0.25">
      <c r="A23" s="2" t="s">
        <v>6</v>
      </c>
      <c r="F23" s="21">
        <v>75803828.680000007</v>
      </c>
      <c r="G23" s="21"/>
    </row>
    <row r="24" spans="1:11" x14ac:dyDescent="0.25">
      <c r="A24" s="6" t="s">
        <v>7</v>
      </c>
      <c r="F24" s="17">
        <f>F23+F21+F22</f>
        <v>78845246.660000011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85054062.090000004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312000</v>
      </c>
      <c r="G31" s="9"/>
    </row>
    <row r="32" spans="1:11" x14ac:dyDescent="0.25">
      <c r="A32" s="6" t="s">
        <v>14</v>
      </c>
      <c r="F32" s="22">
        <f>SUM(F31)</f>
        <v>312000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84742062.090000004</v>
      </c>
      <c r="G39" s="25"/>
    </row>
    <row r="40" spans="1:7" ht="15.75" thickBot="1" x14ac:dyDescent="0.3">
      <c r="A40" s="6" t="s">
        <v>21</v>
      </c>
      <c r="F40" s="26">
        <f>F34+F39</f>
        <v>85054062.090000004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7" right="0.7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"/>
    </row>
    <row r="10" spans="1:12" x14ac:dyDescent="0.25">
      <c r="A10" s="10" t="s">
        <v>42</v>
      </c>
      <c r="B10" s="10"/>
      <c r="C10" s="10"/>
      <c r="D10" s="10"/>
      <c r="E10" s="10"/>
      <c r="F10" s="10"/>
      <c r="G10" s="10"/>
      <c r="H10" s="1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122047.95</v>
      </c>
      <c r="G16" s="12"/>
    </row>
    <row r="17" spans="1:11" x14ac:dyDescent="0.25">
      <c r="A17" s="2" t="s">
        <v>3</v>
      </c>
      <c r="F17" s="13">
        <v>4765010.5999999996</v>
      </c>
      <c r="G17" s="13"/>
    </row>
    <row r="18" spans="1:11" x14ac:dyDescent="0.25">
      <c r="A18" s="6" t="s">
        <v>4</v>
      </c>
      <c r="F18" s="14">
        <f>SUM(F16:F17)</f>
        <v>4887058.55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1686929.4</v>
      </c>
      <c r="G21" s="16"/>
      <c r="K21" s="4"/>
    </row>
    <row r="22" spans="1:11" x14ac:dyDescent="0.25">
      <c r="A22" s="2" t="s">
        <v>28</v>
      </c>
      <c r="F22" s="16">
        <v>4541838.43</v>
      </c>
      <c r="G22" s="16"/>
      <c r="K22" s="4"/>
    </row>
    <row r="23" spans="1:11" x14ac:dyDescent="0.25">
      <c r="A23" s="2" t="s">
        <v>6</v>
      </c>
      <c r="F23" s="21">
        <v>69021873.269999996</v>
      </c>
      <c r="G23" s="21"/>
    </row>
    <row r="24" spans="1:11" x14ac:dyDescent="0.25">
      <c r="A24" s="6" t="s">
        <v>7</v>
      </c>
      <c r="F24" s="17">
        <f>F23+F21+F22</f>
        <v>75250641.099999994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80137699.649999991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164788.6</v>
      </c>
      <c r="G31" s="9"/>
    </row>
    <row r="32" spans="1:11" x14ac:dyDescent="0.25">
      <c r="A32" s="6" t="s">
        <v>14</v>
      </c>
      <c r="F32" s="22">
        <f>SUM(F31)</f>
        <v>164788.6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164788.6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79972911.049999997</v>
      </c>
      <c r="G39" s="25"/>
    </row>
    <row r="40" spans="1:9" ht="15.75" thickBot="1" x14ac:dyDescent="0.3">
      <c r="A40" s="6" t="s">
        <v>21</v>
      </c>
      <c r="F40" s="26">
        <f>F34+F39</f>
        <v>80137699.649999991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10:G10"/>
    <mergeCell ref="A9:G9"/>
    <mergeCell ref="A11:G11"/>
    <mergeCell ref="F31:G31"/>
    <mergeCell ref="F32:G32"/>
    <mergeCell ref="F18:G18"/>
    <mergeCell ref="F21:G21"/>
    <mergeCell ref="F22:G22"/>
    <mergeCell ref="F23:G23"/>
    <mergeCell ref="F24:G24"/>
    <mergeCell ref="F27:G27"/>
    <mergeCell ref="A15:B15"/>
    <mergeCell ref="F16:G16"/>
    <mergeCell ref="F17:G17"/>
    <mergeCell ref="A45:G45"/>
    <mergeCell ref="A46:G46"/>
    <mergeCell ref="F34:G34"/>
    <mergeCell ref="F39:G39"/>
    <mergeCell ref="F40:G40"/>
    <mergeCell ref="C44:E44"/>
  </mergeCells>
  <pageMargins left="0.9055118110236221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43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89524.24</v>
      </c>
      <c r="G14" s="12"/>
    </row>
    <row r="15" spans="1:12" x14ac:dyDescent="0.25">
      <c r="A15" s="2" t="s">
        <v>3</v>
      </c>
      <c r="F15" s="13">
        <v>4953107.71</v>
      </c>
      <c r="G15" s="13"/>
    </row>
    <row r="16" spans="1:12" x14ac:dyDescent="0.25">
      <c r="A16" s="6" t="s">
        <v>4</v>
      </c>
      <c r="F16" s="14">
        <f>SUM(F14:F15)</f>
        <v>5042631.95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1483449.64</v>
      </c>
      <c r="G19" s="16"/>
      <c r="K19" s="4"/>
    </row>
    <row r="20" spans="1:11" x14ac:dyDescent="0.25">
      <c r="A20" s="2" t="s">
        <v>28</v>
      </c>
      <c r="F20" s="16">
        <v>4156507.61</v>
      </c>
      <c r="G20" s="16"/>
      <c r="K20" s="4"/>
    </row>
    <row r="21" spans="1:11" x14ac:dyDescent="0.25">
      <c r="A21" s="2" t="s">
        <v>6</v>
      </c>
      <c r="F21" s="21">
        <v>67629142.790000007</v>
      </c>
      <c r="G21" s="21"/>
    </row>
    <row r="22" spans="1:11" x14ac:dyDescent="0.25">
      <c r="A22" s="6" t="s">
        <v>7</v>
      </c>
      <c r="F22" s="17">
        <f>F21+F19+F20</f>
        <v>73269100.040000007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78311731.99000001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725684.83</v>
      </c>
      <c r="G29" s="9"/>
    </row>
    <row r="30" spans="1:11" x14ac:dyDescent="0.25">
      <c r="A30" s="6" t="s">
        <v>14</v>
      </c>
      <c r="F30" s="22">
        <f>SUM(F29)</f>
        <v>725684.83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725684.83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77586047.160000011</v>
      </c>
      <c r="G37" s="25"/>
    </row>
    <row r="38" spans="1:9" ht="15.75" thickBot="1" x14ac:dyDescent="0.3">
      <c r="A38" s="6" t="s">
        <v>21</v>
      </c>
      <c r="F38" s="26">
        <f>F32+F37</f>
        <v>78311731.99000001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E49-5DA2-483F-9113-B5A37533DCF1}"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44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438545.26</v>
      </c>
      <c r="G14" s="12"/>
    </row>
    <row r="15" spans="1:12" x14ac:dyDescent="0.25">
      <c r="A15" s="2" t="s">
        <v>3</v>
      </c>
      <c r="F15" s="13">
        <v>2632619.7400000002</v>
      </c>
      <c r="G15" s="13"/>
    </row>
    <row r="16" spans="1:12" x14ac:dyDescent="0.25">
      <c r="A16" s="6" t="s">
        <v>4</v>
      </c>
      <c r="F16" s="14">
        <f>SUM(F14:F15)</f>
        <v>3071165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1292223.1299999999</v>
      </c>
      <c r="G19" s="16"/>
      <c r="K19" s="4"/>
    </row>
    <row r="20" spans="1:11" x14ac:dyDescent="0.25">
      <c r="A20" s="2" t="s">
        <v>28</v>
      </c>
      <c r="F20" s="16">
        <v>3719944.58</v>
      </c>
      <c r="G20" s="16"/>
      <c r="K20" s="4"/>
    </row>
    <row r="21" spans="1:11" x14ac:dyDescent="0.25">
      <c r="A21" s="2" t="s">
        <v>6</v>
      </c>
      <c r="F21" s="21">
        <v>66137572.789999999</v>
      </c>
      <c r="G21" s="21"/>
    </row>
    <row r="22" spans="1:11" x14ac:dyDescent="0.25">
      <c r="A22" s="6" t="s">
        <v>7</v>
      </c>
      <c r="F22" s="17">
        <f>F21+F19+F20</f>
        <v>71149740.5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74220905.5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630236.12</v>
      </c>
      <c r="G29" s="9"/>
    </row>
    <row r="30" spans="1:11" x14ac:dyDescent="0.25">
      <c r="A30" s="6" t="s">
        <v>14</v>
      </c>
      <c r="F30" s="22">
        <f>SUM(F29)</f>
        <v>630236.12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630236.12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73590669.379999995</v>
      </c>
      <c r="G37" s="25"/>
    </row>
    <row r="38" spans="1:9" ht="15.75" thickBot="1" x14ac:dyDescent="0.3">
      <c r="A38" s="6" t="s">
        <v>21</v>
      </c>
      <c r="F38" s="26">
        <f>F32+F37</f>
        <v>74220905.5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67B-8C86-4821-AB82-349828B6981F}">
  <dimension ref="A6:L44"/>
  <sheetViews>
    <sheetView workbookViewId="0"/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45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400806.82</v>
      </c>
      <c r="G14" s="12"/>
    </row>
    <row r="15" spans="1:12" x14ac:dyDescent="0.25">
      <c r="A15" s="2" t="s">
        <v>3</v>
      </c>
      <c r="F15" s="13">
        <v>2909749.19</v>
      </c>
      <c r="G15" s="13"/>
    </row>
    <row r="16" spans="1:12" x14ac:dyDescent="0.25">
      <c r="A16" s="6" t="s">
        <v>4</v>
      </c>
      <c r="F16" s="14">
        <f>SUM(F14:F15)</f>
        <v>3310556.01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1107165.23</v>
      </c>
      <c r="G19" s="16"/>
      <c r="K19" s="4"/>
    </row>
    <row r="20" spans="1:11" x14ac:dyDescent="0.25">
      <c r="A20" s="2" t="s">
        <v>28</v>
      </c>
      <c r="F20" s="16">
        <v>3297464.24</v>
      </c>
      <c r="G20" s="16"/>
      <c r="K20" s="4"/>
    </row>
    <row r="21" spans="1:11" x14ac:dyDescent="0.25">
      <c r="A21" s="2" t="s">
        <v>6</v>
      </c>
      <c r="F21" s="21">
        <v>64685828.439999998</v>
      </c>
      <c r="G21" s="21"/>
    </row>
    <row r="22" spans="1:11" x14ac:dyDescent="0.25">
      <c r="A22" s="6" t="s">
        <v>7</v>
      </c>
      <c r="F22" s="17">
        <f>F21+F19+F20</f>
        <v>69090457.909999996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72401013.920000002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2296436.73</v>
      </c>
      <c r="G29" s="9"/>
    </row>
    <row r="30" spans="1:11" x14ac:dyDescent="0.25">
      <c r="A30" s="6" t="s">
        <v>14</v>
      </c>
      <c r="F30" s="22">
        <f>SUM(F29)</f>
        <v>2296436.73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2296436.73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70104577.189999998</v>
      </c>
      <c r="G37" s="25"/>
    </row>
    <row r="38" spans="1:9" ht="15.75" thickBot="1" x14ac:dyDescent="0.3">
      <c r="A38" s="6" t="s">
        <v>21</v>
      </c>
      <c r="F38" s="26">
        <f>F32+F37</f>
        <v>72401013.920000002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3577-DBDC-4C9A-9131-3F533518824D}">
  <dimension ref="A6:L44"/>
  <sheetViews>
    <sheetView topLeftCell="A7" workbookViewId="0">
      <selection activeCell="A7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46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391349.94</v>
      </c>
      <c r="G14" s="12"/>
    </row>
    <row r="15" spans="1:12" x14ac:dyDescent="0.25">
      <c r="A15" s="2" t="s">
        <v>3</v>
      </c>
      <c r="F15" s="13">
        <v>3888382.7</v>
      </c>
      <c r="G15" s="13"/>
    </row>
    <row r="16" spans="1:12" x14ac:dyDescent="0.25">
      <c r="A16" s="6" t="s">
        <v>4</v>
      </c>
      <c r="F16" s="14">
        <f>SUM(F14:F15)</f>
        <v>4279732.6400000006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2328100.4</v>
      </c>
      <c r="G19" s="16"/>
      <c r="K19" s="4"/>
    </row>
    <row r="20" spans="1:11" x14ac:dyDescent="0.25">
      <c r="A20" s="2" t="s">
        <v>28</v>
      </c>
      <c r="F20" s="16">
        <v>2860901.21</v>
      </c>
      <c r="G20" s="16"/>
      <c r="K20" s="4"/>
    </row>
    <row r="21" spans="1:11" x14ac:dyDescent="0.25">
      <c r="A21" s="2" t="s">
        <v>6</v>
      </c>
      <c r="F21" s="21">
        <v>63077968.649999999</v>
      </c>
      <c r="G21" s="21"/>
    </row>
    <row r="22" spans="1:11" x14ac:dyDescent="0.25">
      <c r="A22" s="6" t="s">
        <v>7</v>
      </c>
      <c r="F22" s="17">
        <f>F21+F19+F20</f>
        <v>68266970.25999999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72546702.899999991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1126372.06</v>
      </c>
      <c r="G29" s="9"/>
    </row>
    <row r="30" spans="1:11" x14ac:dyDescent="0.25">
      <c r="A30" s="6" t="s">
        <v>14</v>
      </c>
      <c r="F30" s="22">
        <f>SUM(F29)</f>
        <v>1126372.06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1126372.06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71420330.839999989</v>
      </c>
      <c r="G37" s="25"/>
    </row>
    <row r="38" spans="1:9" ht="15.75" thickBot="1" x14ac:dyDescent="0.3">
      <c r="A38" s="6" t="s">
        <v>21</v>
      </c>
      <c r="F38" s="26">
        <f>F32+F37</f>
        <v>72546702.899999991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0.9055118110236221" right="0.70866141732283472" top="0.74803149606299213" bottom="0.74803149606299213" header="0.31496062992125984" footer="0.31496062992125984"/>
  <pageSetup scale="10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AD64-6EF7-4070-AA30-EDA32F3E3C9C}"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47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348584.14</v>
      </c>
      <c r="G14" s="12"/>
    </row>
    <row r="15" spans="1:12" x14ac:dyDescent="0.25">
      <c r="A15" s="2" t="s">
        <v>3</v>
      </c>
      <c r="F15" s="13">
        <v>4035258.94</v>
      </c>
      <c r="G15" s="13"/>
    </row>
    <row r="16" spans="1:12" x14ac:dyDescent="0.25">
      <c r="A16" s="6" t="s">
        <v>4</v>
      </c>
      <c r="F16" s="14">
        <f>SUM(F14:F15)</f>
        <v>4383843.08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2809087.31</v>
      </c>
      <c r="G19" s="16"/>
      <c r="K19" s="4"/>
    </row>
    <row r="20" spans="1:11" x14ac:dyDescent="0.25">
      <c r="A20" s="2" t="s">
        <v>28</v>
      </c>
      <c r="F20" s="16">
        <v>2424338.19</v>
      </c>
      <c r="G20" s="16"/>
      <c r="K20" s="4"/>
    </row>
    <row r="21" spans="1:11" x14ac:dyDescent="0.25">
      <c r="A21" s="2" t="s">
        <v>6</v>
      </c>
      <c r="F21" s="21">
        <v>61372506</v>
      </c>
      <c r="G21" s="21"/>
    </row>
    <row r="22" spans="1:11" x14ac:dyDescent="0.25">
      <c r="A22" s="6" t="s">
        <v>7</v>
      </c>
      <c r="F22" s="17">
        <f>F21+F19+F20</f>
        <v>66605931.5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70989774.579999998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776924.8</v>
      </c>
      <c r="G29" s="9"/>
    </row>
    <row r="30" spans="1:11" x14ac:dyDescent="0.25">
      <c r="A30" s="6" t="s">
        <v>14</v>
      </c>
      <c r="F30" s="22">
        <f>SUM(F29)</f>
        <v>776924.8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776924.8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70212849.780000001</v>
      </c>
      <c r="G37" s="25"/>
    </row>
    <row r="38" spans="1:9" ht="15.75" thickBot="1" x14ac:dyDescent="0.3">
      <c r="A38" s="6" t="s">
        <v>21</v>
      </c>
      <c r="F38" s="26">
        <f>F32+F37</f>
        <v>70989774.579999998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34AE-42E2-402A-BAD3-62E0DB02F817}"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10" t="s">
        <v>22</v>
      </c>
      <c r="B7" s="10"/>
      <c r="C7" s="10"/>
      <c r="D7" s="10"/>
      <c r="E7" s="10"/>
      <c r="F7" s="10"/>
      <c r="G7" s="10"/>
      <c r="H7" s="1"/>
    </row>
    <row r="8" spans="1:12" x14ac:dyDescent="0.25">
      <c r="A8" s="10" t="s">
        <v>48</v>
      </c>
      <c r="B8" s="10"/>
      <c r="C8" s="10"/>
      <c r="D8" s="10"/>
      <c r="E8" s="10"/>
      <c r="F8" s="10"/>
      <c r="G8" s="10"/>
      <c r="H8" s="1"/>
      <c r="L8" s="3"/>
    </row>
    <row r="9" spans="1:12" x14ac:dyDescent="0.25">
      <c r="A9" s="10" t="s">
        <v>23</v>
      </c>
      <c r="B9" s="10"/>
      <c r="C9" s="10"/>
      <c r="D9" s="10"/>
      <c r="E9" s="10"/>
      <c r="F9" s="10"/>
      <c r="G9" s="10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1" t="s">
        <v>1</v>
      </c>
      <c r="B13" s="11"/>
    </row>
    <row r="14" spans="1:12" x14ac:dyDescent="0.25">
      <c r="A14" s="2" t="s">
        <v>2</v>
      </c>
      <c r="F14" s="12">
        <v>336130.88</v>
      </c>
      <c r="G14" s="12"/>
    </row>
    <row r="15" spans="1:12" x14ac:dyDescent="0.25">
      <c r="A15" s="2" t="s">
        <v>3</v>
      </c>
      <c r="F15" s="13">
        <v>3891122.68</v>
      </c>
      <c r="G15" s="13"/>
    </row>
    <row r="16" spans="1:12" x14ac:dyDescent="0.25">
      <c r="A16" s="6" t="s">
        <v>4</v>
      </c>
      <c r="F16" s="14">
        <f>SUM(F14:F15)</f>
        <v>4227253.5600000005</v>
      </c>
      <c r="G16" s="15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16">
        <v>2381450.08</v>
      </c>
      <c r="G19" s="16"/>
      <c r="K19" s="4"/>
    </row>
    <row r="20" spans="1:11" x14ac:dyDescent="0.25">
      <c r="A20" s="2" t="s">
        <v>28</v>
      </c>
      <c r="F20" s="16">
        <v>2001857.84</v>
      </c>
      <c r="G20" s="16"/>
      <c r="K20" s="4"/>
    </row>
    <row r="21" spans="1:11" x14ac:dyDescent="0.25">
      <c r="A21" s="2" t="s">
        <v>6</v>
      </c>
      <c r="F21" s="21">
        <v>60053389.229999997</v>
      </c>
      <c r="G21" s="21"/>
    </row>
    <row r="22" spans="1:11" x14ac:dyDescent="0.25">
      <c r="A22" s="6" t="s">
        <v>7</v>
      </c>
      <c r="F22" s="17">
        <f>F21+F19+F20</f>
        <v>64436697.149999999</v>
      </c>
      <c r="G22" s="18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19">
        <f>F16+F22</f>
        <v>68663950.709999993</v>
      </c>
      <c r="G25" s="20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9">
        <v>132503.88</v>
      </c>
      <c r="G29" s="9"/>
    </row>
    <row r="30" spans="1:11" x14ac:dyDescent="0.25">
      <c r="A30" s="6" t="s">
        <v>14</v>
      </c>
      <c r="F30" s="22">
        <f>SUM(F29)</f>
        <v>132503.88</v>
      </c>
      <c r="G30" s="23"/>
    </row>
    <row r="31" spans="1:11" x14ac:dyDescent="0.25">
      <c r="A31" s="6" t="s">
        <v>15</v>
      </c>
    </row>
    <row r="32" spans="1:11" x14ac:dyDescent="0.25">
      <c r="A32" s="6" t="s">
        <v>16</v>
      </c>
      <c r="F32" s="22">
        <f>SUM(F30:F31)</f>
        <v>132503.88</v>
      </c>
      <c r="G32" s="23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24">
        <f>F25-F32</f>
        <v>68531446.829999998</v>
      </c>
      <c r="G37" s="25"/>
    </row>
    <row r="38" spans="1:9" ht="15.75" thickBot="1" x14ac:dyDescent="0.3">
      <c r="A38" s="6" t="s">
        <v>21</v>
      </c>
      <c r="F38" s="26">
        <f>F32+F37</f>
        <v>68663950.709999993</v>
      </c>
      <c r="G38" s="27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28"/>
      <c r="D42" s="28"/>
      <c r="E42" s="28"/>
    </row>
    <row r="43" spans="1:9" x14ac:dyDescent="0.25">
      <c r="A43" s="10" t="s">
        <v>24</v>
      </c>
      <c r="B43" s="10"/>
      <c r="C43" s="10"/>
      <c r="D43" s="10"/>
      <c r="E43" s="10"/>
      <c r="F43" s="10"/>
      <c r="G43" s="10"/>
    </row>
    <row r="44" spans="1:9" x14ac:dyDescent="0.25">
      <c r="A44" s="10" t="s">
        <v>26</v>
      </c>
      <c r="B44" s="10"/>
      <c r="C44" s="10"/>
      <c r="D44" s="10"/>
      <c r="E44" s="10"/>
      <c r="F44" s="10"/>
      <c r="G44" s="10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2024-12-06T12:23:35Z</cp:lastPrinted>
  <dcterms:created xsi:type="dcterms:W3CDTF">2021-06-07T12:30:48Z</dcterms:created>
  <dcterms:modified xsi:type="dcterms:W3CDTF">2024-12-09T16:28:44Z</dcterms:modified>
</cp:coreProperties>
</file>