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3/9/BALANCE GENERAL/"/>
    </mc:Choice>
  </mc:AlternateContent>
  <xr:revisionPtr revIDLastSave="0" documentId="8_{233E2E92-7F92-45BF-8306-43C2318E2E5F}" xr6:coauthVersionLast="47" xr6:coauthVersionMax="47" xr10:uidLastSave="{00000000-0000-0000-0000-000000000000}"/>
  <bookViews>
    <workbookView xWindow="-120" yWindow="-120" windowWidth="29040" windowHeight="15840" firstSheet="2" activeTab="8" xr2:uid="{00000000-000D-0000-FFFF-FFFF00000000}"/>
  </bookViews>
  <sheets>
    <sheet name="ENERO 2023" sheetId="9" r:id="rId1"/>
    <sheet name="FEBRERO 2023" sheetId="10" r:id="rId2"/>
    <sheet name="MARZO 2023" sheetId="11" r:id="rId3"/>
    <sheet name="ABRIL 2023" sheetId="12" r:id="rId4"/>
    <sheet name="MAYO 2023" sheetId="1" r:id="rId5"/>
    <sheet name="JUNIO 2023" sheetId="2" r:id="rId6"/>
    <sheet name="JULIO 2023" sheetId="3" r:id="rId7"/>
    <sheet name="AGOSTO 2023" sheetId="4" r:id="rId8"/>
    <sheet name="SEPTIEMBRE 2023" sheetId="5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5" l="1"/>
  <c r="F34" i="5" s="1"/>
  <c r="F24" i="5"/>
  <c r="F18" i="5"/>
  <c r="F32" i="4"/>
  <c r="F34" i="4" s="1"/>
  <c r="F24" i="4"/>
  <c r="F18" i="4"/>
  <c r="F27" i="5" l="1"/>
  <c r="F39" i="5" s="1"/>
  <c r="F40" i="5" s="1"/>
  <c r="F27" i="4"/>
  <c r="F39" i="4" s="1"/>
  <c r="F40" i="4" s="1"/>
  <c r="F32" i="3" l="1"/>
  <c r="F34" i="3" s="1"/>
  <c r="F24" i="3"/>
  <c r="F18" i="3"/>
  <c r="F32" i="2"/>
  <c r="F34" i="2" s="1"/>
  <c r="F24" i="2"/>
  <c r="F18" i="2"/>
  <c r="F27" i="3" l="1"/>
  <c r="F39" i="3" s="1"/>
  <c r="F40" i="3" s="1"/>
  <c r="F27" i="2"/>
  <c r="F39" i="2" s="1"/>
  <c r="F40" i="2" s="1"/>
  <c r="F32" i="1"/>
  <c r="F34" i="1" s="1"/>
  <c r="F24" i="1"/>
  <c r="F18" i="1"/>
  <c r="F32" i="12"/>
  <c r="F34" i="12" s="1"/>
  <c r="F24" i="12"/>
  <c r="F18" i="12"/>
  <c r="F32" i="11"/>
  <c r="F34" i="11" s="1"/>
  <c r="F24" i="11"/>
  <c r="F27" i="11" s="1"/>
  <c r="F39" i="11" s="1"/>
  <c r="F18" i="11"/>
  <c r="F27" i="1" l="1"/>
  <c r="F39" i="1" s="1"/>
  <c r="F40" i="1" s="1"/>
  <c r="F27" i="12"/>
  <c r="F39" i="12" s="1"/>
  <c r="F40" i="12" s="1"/>
  <c r="F40" i="11"/>
  <c r="F18" i="10" l="1"/>
  <c r="F18" i="9"/>
  <c r="F32" i="10"/>
  <c r="F34" i="10" s="1"/>
  <c r="F24" i="10"/>
  <c r="F24" i="9"/>
  <c r="F27" i="10" l="1"/>
  <c r="F39" i="10" l="1"/>
  <c r="F40" i="10" s="1"/>
  <c r="F32" i="9" l="1"/>
  <c r="F34" i="9" s="1"/>
  <c r="F27" i="9"/>
  <c r="F39" i="9" l="1"/>
  <c r="F40" i="9" s="1"/>
</calcChain>
</file>

<file path=xl/sharedStrings.xml><?xml version="1.0" encoding="utf-8"?>
<sst xmlns="http://schemas.openxmlformats.org/spreadsheetml/2006/main" count="261" uniqueCount="38">
  <si>
    <t>ACTIVOS</t>
  </si>
  <si>
    <t>ACTIVOS CORRIENTES</t>
  </si>
  <si>
    <t>DISPONIBILIDAD EN CAJA Y BANCO                                                                                        313,700.79</t>
  </si>
  <si>
    <t>INVENTARIOS                                                                                                                        2, 609, 414.25</t>
  </si>
  <si>
    <t>TOTAL DE ACTIVOS CORRIENTES                                                                                      2, 637, 439.37</t>
  </si>
  <si>
    <t>ACTIVOS NO CORRIENTES</t>
  </si>
  <si>
    <t>BIENES DE USO (ACTIVOS NO FINANCIEROS)</t>
  </si>
  <si>
    <t xml:space="preserve">TOTAL DE ACTIVOS NO CORRIENTES        </t>
  </si>
  <si>
    <t xml:space="preserve">                                                                                                                                          </t>
  </si>
  <si>
    <r>
      <t xml:space="preserve">TOTAL DE ACTIVOS                                                                                                            </t>
    </r>
    <r>
      <rPr>
        <b/>
        <u val="double"/>
        <sz val="11"/>
        <color theme="1"/>
        <rFont val="Calibri"/>
        <family val="2"/>
        <scheme val="minor"/>
      </rPr>
      <t>33, 379, 432.05</t>
    </r>
  </si>
  <si>
    <t xml:space="preserve">               </t>
  </si>
  <si>
    <t xml:space="preserve">PASIVOS </t>
  </si>
  <si>
    <t>PASIVOS CORRIENTES</t>
  </si>
  <si>
    <t xml:space="preserve">CUENTAS POR PAGAR                                                                                                           1, 265, 295.83                                                                        </t>
  </si>
  <si>
    <t xml:space="preserve">TOTAL PASIVOS CORRIENTES                                                                                             1, 265, 295.83                                                                        </t>
  </si>
  <si>
    <t>PASIVOS NO CORRIENTES</t>
  </si>
  <si>
    <t xml:space="preserve">TOTAL PASIVOS                                                                                                                     1, 265, 295.83                                                                        </t>
  </si>
  <si>
    <t>PATRIMONIO</t>
  </si>
  <si>
    <t xml:space="preserve">PATRIMONIO INICIAL                                                                                                       </t>
  </si>
  <si>
    <r>
      <t xml:space="preserve">RESULTADO NETO DEL EJERCICIO                                                                                      </t>
    </r>
    <r>
      <rPr>
        <u/>
        <sz val="11"/>
        <color theme="1"/>
        <rFont val="Calibri"/>
        <family val="2"/>
        <scheme val="minor"/>
      </rPr>
      <t xml:space="preserve">           </t>
    </r>
  </si>
  <si>
    <r>
      <t xml:space="preserve">TOTAL PATRIMONIO  NETO                                                                                              </t>
    </r>
    <r>
      <rPr>
        <b/>
        <u/>
        <sz val="11"/>
        <color theme="1"/>
        <rFont val="Calibri"/>
        <family val="2"/>
        <scheme val="minor"/>
      </rPr>
      <t>32, 114, 136.22</t>
    </r>
    <r>
      <rPr>
        <b/>
        <sz val="11"/>
        <color theme="1"/>
        <rFont val="Calibri"/>
        <family val="2"/>
        <scheme val="minor"/>
      </rPr>
      <t xml:space="preserve">                                             </t>
    </r>
  </si>
  <si>
    <r>
      <t xml:space="preserve">TOTAL PASIVOS Y PATRIMONIO NETO                                                                           </t>
    </r>
    <r>
      <rPr>
        <b/>
        <u val="double"/>
        <sz val="11"/>
        <color theme="1"/>
        <rFont val="Calibri"/>
        <family val="2"/>
        <scheme val="minor"/>
      </rPr>
      <t>33, 379, 432.05</t>
    </r>
  </si>
  <si>
    <t>BALANCE GENERAL</t>
  </si>
  <si>
    <t>EN PESOS DOMINICANOS</t>
  </si>
  <si>
    <t>Licda. Celeste Bautista</t>
  </si>
  <si>
    <t>Dir. Administrativa y Financiera</t>
  </si>
  <si>
    <t>Enc. Administrativa y Financiera</t>
  </si>
  <si>
    <t>AL  31 DE ENERO DEL AÑO 2023</t>
  </si>
  <si>
    <t xml:space="preserve">BIENES INTANGIBLES (LICENCIAS INFORMATICAS)        </t>
  </si>
  <si>
    <t xml:space="preserve">BIENES INTANGIBLES (SEGURO DE BIENES MUEBLES)  </t>
  </si>
  <si>
    <t>AL  28 DE FEBRERO DEL AÑO 2023</t>
  </si>
  <si>
    <t>AL  31 DE MARZO DEL AÑO 2023</t>
  </si>
  <si>
    <t>AL  30 DE ABRIL DEL AÑO 2023</t>
  </si>
  <si>
    <t>AL  31 DE MAYO DEL AÑO 2023</t>
  </si>
  <si>
    <t>AL  30 DE JUNIO DEL AÑO 2023</t>
  </si>
  <si>
    <t>AL  31 DE JULIO DEL AÑO 2023</t>
  </si>
  <si>
    <t>AL  31 DE AGOSTO DEL AÑO 2023</t>
  </si>
  <si>
    <t>AL  30 DE SEPTIEMBRE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</si>
</sst>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43" fontId="0" fillId="0" borderId="0" xfId="1" applyFont="1"/>
    <xf numFmtId="4" fontId="0" fillId="0" borderId="0" xfId="0" applyNumberFormat="1"/>
    <xf numFmtId="43" fontId="0" fillId="0" borderId="0" xfId="0" applyNumberFormat="1"/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4" fontId="0" fillId="0" borderId="1" xfId="0" applyNumberForma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" fontId="0" fillId="0" borderId="0" xfId="0" applyNumberFormat="1"/>
    <xf numFmtId="4" fontId="0" fillId="0" borderId="1" xfId="0" applyNumberFormat="1" applyBorder="1" applyAlignment="1">
      <alignment wrapText="1"/>
    </xf>
    <xf numFmtId="4" fontId="1" fillId="0" borderId="0" xfId="0" applyNumberFormat="1" applyFont="1"/>
    <xf numFmtId="0" fontId="1" fillId="0" borderId="0" xfId="0" applyFont="1"/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4" fontId="1" fillId="0" borderId="2" xfId="0" applyNumberFormat="1" applyFont="1" applyBorder="1"/>
    <xf numFmtId="0" fontId="1" fillId="0" borderId="2" xfId="0" applyFont="1" applyBorder="1"/>
    <xf numFmtId="4" fontId="0" fillId="0" borderId="1" xfId="0" applyNumberFormat="1" applyBorder="1" applyAlignment="1">
      <alignment vertical="center"/>
    </xf>
    <xf numFmtId="4" fontId="1" fillId="0" borderId="3" xfId="0" applyNumberFormat="1" applyFont="1" applyBorder="1"/>
    <xf numFmtId="0" fontId="1" fillId="0" borderId="3" xfId="0" applyFont="1" applyBorder="1"/>
    <xf numFmtId="4" fontId="1" fillId="0" borderId="1" xfId="0" applyNumberFormat="1" applyFont="1" applyBorder="1"/>
    <xf numFmtId="0" fontId="1" fillId="0" borderId="1" xfId="0" applyFont="1" applyBorder="1"/>
    <xf numFmtId="4" fontId="1" fillId="0" borderId="4" xfId="0" applyNumberFormat="1" applyFont="1" applyBorder="1"/>
    <xf numFmtId="0" fontId="1" fillId="0" borderId="4" xfId="0" applyFont="1" applyBorder="1"/>
    <xf numFmtId="0" fontId="0" fillId="0" borderId="1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726E0-C79D-44BA-AA87-A446FEC05C71}">
  <dimension ref="A8:L45"/>
  <sheetViews>
    <sheetView topLeftCell="A10" workbookViewId="0">
      <selection activeCell="F23" sqref="F23:G23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27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212284.33</v>
      </c>
      <c r="G16" s="12"/>
    </row>
    <row r="17" spans="1:11" x14ac:dyDescent="0.25">
      <c r="A17" s="2" t="s">
        <v>3</v>
      </c>
      <c r="F17" s="13">
        <v>4454088.99</v>
      </c>
      <c r="G17" s="13"/>
    </row>
    <row r="18" spans="1:11" x14ac:dyDescent="0.25">
      <c r="A18" s="6" t="s">
        <v>4</v>
      </c>
      <c r="F18" s="14">
        <f>SUM(F16:F17)</f>
        <v>4666373.32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16">
        <v>68834849.790000007</v>
      </c>
      <c r="G21" s="16"/>
    </row>
    <row r="22" spans="1:11" x14ac:dyDescent="0.25">
      <c r="A22" s="2" t="s">
        <v>28</v>
      </c>
      <c r="F22" s="16">
        <v>96276.11</v>
      </c>
      <c r="G22" s="16"/>
      <c r="K22" s="4"/>
    </row>
    <row r="23" spans="1:11" x14ac:dyDescent="0.25">
      <c r="A23" s="2" t="s">
        <v>29</v>
      </c>
      <c r="F23" s="21">
        <v>283178.77</v>
      </c>
      <c r="G23" s="21"/>
      <c r="K23" s="4"/>
    </row>
    <row r="24" spans="1:11" x14ac:dyDescent="0.25">
      <c r="A24" s="6" t="s">
        <v>7</v>
      </c>
      <c r="F24" s="17">
        <f>F21+F22+F23</f>
        <v>69214304.670000002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73880677.99000001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4140594.43</v>
      </c>
      <c r="G31" s="9"/>
    </row>
    <row r="32" spans="1:11" x14ac:dyDescent="0.25">
      <c r="A32" s="6" t="s">
        <v>14</v>
      </c>
      <c r="F32" s="22">
        <f>SUM(F31)</f>
        <v>4140594.43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4140594.43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69740083.560000002</v>
      </c>
      <c r="G39" s="25"/>
    </row>
    <row r="40" spans="1:7" ht="15.75" thickBot="1" x14ac:dyDescent="0.3">
      <c r="A40" s="6" t="s">
        <v>21</v>
      </c>
      <c r="F40" s="26">
        <f>F34+F39</f>
        <v>73880677.99000001</v>
      </c>
      <c r="G40" s="27"/>
    </row>
    <row r="41" spans="1:7" ht="15.75" thickTop="1" x14ac:dyDescent="0.25">
      <c r="A41" s="6"/>
    </row>
    <row r="43" spans="1:7" x14ac:dyDescent="0.25">
      <c r="C43" s="28"/>
      <c r="D43" s="28"/>
      <c r="E43" s="28"/>
    </row>
    <row r="44" spans="1:7" x14ac:dyDescent="0.25">
      <c r="A44" s="10" t="s">
        <v>24</v>
      </c>
      <c r="B44" s="10"/>
      <c r="C44" s="10"/>
      <c r="D44" s="10"/>
      <c r="E44" s="10"/>
      <c r="F44" s="10"/>
      <c r="G44" s="10"/>
    </row>
    <row r="45" spans="1:7" x14ac:dyDescent="0.25">
      <c r="A45" s="10" t="s">
        <v>25</v>
      </c>
      <c r="B45" s="10"/>
      <c r="C45" s="10"/>
      <c r="D45" s="10"/>
      <c r="E45" s="10"/>
      <c r="F45" s="10"/>
      <c r="G45" s="10"/>
    </row>
  </sheetData>
  <mergeCells count="20">
    <mergeCell ref="A45:G45"/>
    <mergeCell ref="F32:G32"/>
    <mergeCell ref="F34:G34"/>
    <mergeCell ref="F39:G39"/>
    <mergeCell ref="F40:G40"/>
    <mergeCell ref="C43:E43"/>
    <mergeCell ref="A44:G44"/>
    <mergeCell ref="F31:G31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4:G24"/>
    <mergeCell ref="F27:G27"/>
    <mergeCell ref="F23:G23"/>
  </mergeCells>
  <printOptions horizontalCentered="1"/>
  <pageMargins left="0.7" right="0.7" top="0.75" bottom="0.7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EB9B6-E62B-4D13-9ACF-C442E0745758}">
  <sheetPr>
    <pageSetUpPr fitToPage="1"/>
  </sheetPr>
  <dimension ref="A8:L45"/>
  <sheetViews>
    <sheetView topLeftCell="A7" workbookViewId="0">
      <selection activeCell="F21" sqref="F21:G21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30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169143.57</v>
      </c>
      <c r="G16" s="12"/>
    </row>
    <row r="17" spans="1:11" x14ac:dyDescent="0.25">
      <c r="A17" s="2" t="s">
        <v>3</v>
      </c>
      <c r="F17" s="13">
        <v>4467619.57</v>
      </c>
      <c r="G17" s="13"/>
    </row>
    <row r="18" spans="1:11" x14ac:dyDescent="0.25">
      <c r="A18" s="6" t="s">
        <v>4</v>
      </c>
      <c r="F18" s="14">
        <f>SUM(F16:F17)</f>
        <v>4636763.1400000006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16">
        <v>67150469.670000002</v>
      </c>
      <c r="G21" s="16"/>
    </row>
    <row r="22" spans="1:11" x14ac:dyDescent="0.25">
      <c r="A22" s="2" t="s">
        <v>28</v>
      </c>
      <c r="F22" s="16">
        <v>86959.07</v>
      </c>
      <c r="G22" s="16"/>
      <c r="K22" s="4"/>
    </row>
    <row r="23" spans="1:11" x14ac:dyDescent="0.25">
      <c r="A23" s="2" t="s">
        <v>29</v>
      </c>
      <c r="F23" s="21">
        <v>222964.44</v>
      </c>
      <c r="G23" s="21"/>
      <c r="K23" s="4"/>
    </row>
    <row r="24" spans="1:11" x14ac:dyDescent="0.25">
      <c r="A24" s="6" t="s">
        <v>7</v>
      </c>
      <c r="F24" s="17">
        <f>F21+F22+F23</f>
        <v>67460393.179999992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72097156.319999993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5385216.7300000004</v>
      </c>
      <c r="G31" s="9"/>
    </row>
    <row r="32" spans="1:11" x14ac:dyDescent="0.25">
      <c r="A32" s="6" t="s">
        <v>14</v>
      </c>
      <c r="F32" s="22">
        <f>SUM(F31)</f>
        <v>5385216.7300000004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5385216.7300000004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66711939.589999989</v>
      </c>
      <c r="G39" s="25"/>
    </row>
    <row r="40" spans="1:7" ht="15.75" thickBot="1" x14ac:dyDescent="0.3">
      <c r="A40" s="6" t="s">
        <v>21</v>
      </c>
      <c r="F40" s="26">
        <f>F34+F39</f>
        <v>72097156.319999993</v>
      </c>
      <c r="G40" s="27"/>
    </row>
    <row r="41" spans="1:7" ht="15.75" thickTop="1" x14ac:dyDescent="0.25">
      <c r="A41" s="6"/>
    </row>
    <row r="43" spans="1:7" x14ac:dyDescent="0.25">
      <c r="C43" s="28"/>
      <c r="D43" s="28"/>
      <c r="E43" s="28"/>
    </row>
    <row r="44" spans="1:7" x14ac:dyDescent="0.25">
      <c r="A44" s="10" t="s">
        <v>24</v>
      </c>
      <c r="B44" s="10"/>
      <c r="C44" s="10"/>
      <c r="D44" s="10"/>
      <c r="E44" s="10"/>
      <c r="F44" s="10"/>
      <c r="G44" s="10"/>
    </row>
    <row r="45" spans="1:7" x14ac:dyDescent="0.25">
      <c r="A45" s="10" t="s">
        <v>25</v>
      </c>
      <c r="B45" s="10"/>
      <c r="C45" s="10"/>
      <c r="D45" s="10"/>
      <c r="E45" s="10"/>
      <c r="F45" s="10"/>
      <c r="G45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4:G44"/>
    <mergeCell ref="A45:G45"/>
    <mergeCell ref="F31:G31"/>
    <mergeCell ref="F32:G32"/>
    <mergeCell ref="F34:G34"/>
    <mergeCell ref="F39:G39"/>
    <mergeCell ref="F40:G40"/>
    <mergeCell ref="C43:E43"/>
  </mergeCells>
  <pageMargins left="0.7" right="0.7" top="0.75" bottom="0.75" header="0.3" footer="0.3"/>
  <pageSetup scale="9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C67CD-1F7A-4512-9A1F-7874DD27E586}">
  <sheetPr>
    <pageSetUpPr fitToPage="1"/>
  </sheetPr>
  <dimension ref="A8:L45"/>
  <sheetViews>
    <sheetView topLeftCell="A3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31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133200.98000000001</v>
      </c>
      <c r="G16" s="12"/>
    </row>
    <row r="17" spans="1:11" x14ac:dyDescent="0.25">
      <c r="A17" s="2" t="s">
        <v>3</v>
      </c>
      <c r="F17" s="13">
        <v>4458868.53</v>
      </c>
      <c r="G17" s="13"/>
    </row>
    <row r="18" spans="1:11" x14ac:dyDescent="0.25">
      <c r="A18" s="6" t="s">
        <v>4</v>
      </c>
      <c r="F18" s="14">
        <f>SUM(F16:F17)</f>
        <v>4592069.5100000007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16">
        <v>65582867.600000001</v>
      </c>
      <c r="G21" s="16"/>
    </row>
    <row r="22" spans="1:11" x14ac:dyDescent="0.25">
      <c r="A22" s="2" t="s">
        <v>28</v>
      </c>
      <c r="F22" s="16">
        <v>2946165.91</v>
      </c>
      <c r="G22" s="16"/>
      <c r="K22" s="4"/>
    </row>
    <row r="23" spans="1:11" x14ac:dyDescent="0.25">
      <c r="A23" s="2" t="s">
        <v>29</v>
      </c>
      <c r="F23" s="21">
        <v>3515966.11</v>
      </c>
      <c r="G23" s="21"/>
      <c r="K23" s="4"/>
    </row>
    <row r="24" spans="1:11" x14ac:dyDescent="0.25">
      <c r="A24" s="6" t="s">
        <v>7</v>
      </c>
      <c r="F24" s="17">
        <f>F21+F22+F23</f>
        <v>72044999.620000005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76637069.13000001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447873.2</v>
      </c>
      <c r="G31" s="9"/>
    </row>
    <row r="32" spans="1:11" x14ac:dyDescent="0.25">
      <c r="A32" s="6" t="s">
        <v>14</v>
      </c>
      <c r="F32" s="22">
        <f>SUM(F31)</f>
        <v>447873.2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447873.2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76189195.930000007</v>
      </c>
      <c r="G39" s="25"/>
    </row>
    <row r="40" spans="1:7" ht="15.75" thickBot="1" x14ac:dyDescent="0.3">
      <c r="A40" s="6" t="s">
        <v>21</v>
      </c>
      <c r="F40" s="26">
        <f>F34+F39</f>
        <v>76637069.13000001</v>
      </c>
      <c r="G40" s="27"/>
    </row>
    <row r="41" spans="1:7" ht="15.75" thickTop="1" x14ac:dyDescent="0.25">
      <c r="A41" s="6"/>
    </row>
    <row r="43" spans="1:7" x14ac:dyDescent="0.25">
      <c r="C43" s="28"/>
      <c r="D43" s="28"/>
      <c r="E43" s="28"/>
    </row>
    <row r="44" spans="1:7" x14ac:dyDescent="0.25">
      <c r="A44" s="10" t="s">
        <v>24</v>
      </c>
      <c r="B44" s="10"/>
      <c r="C44" s="10"/>
      <c r="D44" s="10"/>
      <c r="E44" s="10"/>
      <c r="F44" s="10"/>
      <c r="G44" s="10"/>
    </row>
    <row r="45" spans="1:7" x14ac:dyDescent="0.25">
      <c r="A45" s="10" t="s">
        <v>25</v>
      </c>
      <c r="B45" s="10"/>
      <c r="C45" s="10"/>
      <c r="D45" s="10"/>
      <c r="E45" s="10"/>
      <c r="F45" s="10"/>
      <c r="G45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4:G44"/>
    <mergeCell ref="A45:G45"/>
    <mergeCell ref="F31:G31"/>
    <mergeCell ref="F32:G32"/>
    <mergeCell ref="F34:G34"/>
    <mergeCell ref="F39:G39"/>
    <mergeCell ref="F40:G40"/>
    <mergeCell ref="C43:E43"/>
  </mergeCells>
  <pageMargins left="0.7" right="0.7" top="0.75" bottom="0.75" header="0.3" footer="0.3"/>
  <pageSetup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52F57-C93C-455E-8BC3-BF2397E2339A}">
  <sheetPr>
    <pageSetUpPr fitToPage="1"/>
  </sheetPr>
  <dimension ref="A8:L45"/>
  <sheetViews>
    <sheetView topLeftCell="A11" workbookViewId="0">
      <selection sqref="A1:H45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32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348060.99</v>
      </c>
      <c r="G16" s="12"/>
    </row>
    <row r="17" spans="1:11" x14ac:dyDescent="0.25">
      <c r="A17" s="2" t="s">
        <v>3</v>
      </c>
      <c r="F17" s="13">
        <v>2247850.0299999998</v>
      </c>
      <c r="G17" s="13"/>
    </row>
    <row r="18" spans="1:11" x14ac:dyDescent="0.25">
      <c r="A18" s="6" t="s">
        <v>4</v>
      </c>
      <c r="F18" s="14">
        <f>SUM(F16:F17)</f>
        <v>2595911.0199999996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16">
        <v>67085761.530000001</v>
      </c>
      <c r="G21" s="16"/>
    </row>
    <row r="22" spans="1:11" x14ac:dyDescent="0.25">
      <c r="A22" s="2" t="s">
        <v>28</v>
      </c>
      <c r="F22" s="16">
        <v>2589719.5499999998</v>
      </c>
      <c r="G22" s="16"/>
      <c r="K22" s="4"/>
    </row>
    <row r="23" spans="1:11" x14ac:dyDescent="0.25">
      <c r="A23" s="2" t="s">
        <v>29</v>
      </c>
      <c r="F23" s="21">
        <v>3191106.04</v>
      </c>
      <c r="G23" s="21"/>
      <c r="K23" s="4"/>
    </row>
    <row r="24" spans="1:11" x14ac:dyDescent="0.25">
      <c r="A24" s="6" t="s">
        <v>7</v>
      </c>
      <c r="F24" s="17">
        <f>F21+F22+F23</f>
        <v>72866587.120000005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75462498.140000001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896181.82</v>
      </c>
      <c r="G31" s="9"/>
    </row>
    <row r="32" spans="1:11" x14ac:dyDescent="0.25">
      <c r="A32" s="6" t="s">
        <v>14</v>
      </c>
      <c r="F32" s="22">
        <f>SUM(F31)</f>
        <v>896181.82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896181.82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74566316.320000008</v>
      </c>
      <c r="G39" s="25"/>
    </row>
    <row r="40" spans="1:7" ht="15.75" thickBot="1" x14ac:dyDescent="0.3">
      <c r="A40" s="6" t="s">
        <v>21</v>
      </c>
      <c r="F40" s="26">
        <f>F34+F39</f>
        <v>75462498.140000001</v>
      </c>
      <c r="G40" s="27"/>
    </row>
    <row r="41" spans="1:7" ht="15.75" thickTop="1" x14ac:dyDescent="0.25">
      <c r="A41" s="6"/>
    </row>
    <row r="43" spans="1:7" x14ac:dyDescent="0.25">
      <c r="C43" s="28"/>
      <c r="D43" s="28"/>
      <c r="E43" s="28"/>
    </row>
    <row r="44" spans="1:7" x14ac:dyDescent="0.25">
      <c r="A44" s="10" t="s">
        <v>24</v>
      </c>
      <c r="B44" s="10"/>
      <c r="C44" s="10"/>
      <c r="D44" s="10"/>
      <c r="E44" s="10"/>
      <c r="F44" s="10"/>
      <c r="G44" s="10"/>
    </row>
    <row r="45" spans="1:7" x14ac:dyDescent="0.25">
      <c r="A45" s="10" t="s">
        <v>25</v>
      </c>
      <c r="B45" s="10"/>
      <c r="C45" s="10"/>
      <c r="D45" s="10"/>
      <c r="E45" s="10"/>
      <c r="F45" s="10"/>
      <c r="G45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4:G44"/>
    <mergeCell ref="A45:G45"/>
    <mergeCell ref="F31:G31"/>
    <mergeCell ref="F32:G32"/>
    <mergeCell ref="F34:G34"/>
    <mergeCell ref="F39:G39"/>
    <mergeCell ref="F40:G40"/>
    <mergeCell ref="C43:E43"/>
  </mergeCells>
  <pageMargins left="0.95" right="0.7" top="0.75" bottom="0.75" header="0.3" footer="0.3"/>
  <pageSetup scale="9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L46"/>
  <sheetViews>
    <sheetView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33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260917.87</v>
      </c>
      <c r="G16" s="12"/>
    </row>
    <row r="17" spans="1:11" x14ac:dyDescent="0.25">
      <c r="A17" s="2" t="s">
        <v>3</v>
      </c>
      <c r="F17" s="13">
        <v>3448699.53</v>
      </c>
      <c r="G17" s="13"/>
    </row>
    <row r="18" spans="1:11" x14ac:dyDescent="0.25">
      <c r="A18" s="6" t="s">
        <v>4</v>
      </c>
      <c r="F18" s="14">
        <f>SUM(F16:F17)</f>
        <v>3709617.4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16">
        <v>71782478.829999998</v>
      </c>
      <c r="G21" s="16"/>
    </row>
    <row r="22" spans="1:11" x14ac:dyDescent="0.25">
      <c r="A22" s="2" t="s">
        <v>28</v>
      </c>
      <c r="F22" s="16">
        <v>2715164.61</v>
      </c>
      <c r="G22" s="16"/>
      <c r="K22" s="4"/>
    </row>
    <row r="23" spans="1:11" x14ac:dyDescent="0.25">
      <c r="A23" s="2" t="s">
        <v>29</v>
      </c>
      <c r="F23" s="21">
        <v>2855417.31</v>
      </c>
      <c r="G23" s="21"/>
      <c r="K23" s="4"/>
    </row>
    <row r="24" spans="1:11" x14ac:dyDescent="0.25">
      <c r="A24" s="6" t="s">
        <v>7</v>
      </c>
      <c r="F24" s="17">
        <f>F21+F22+F23</f>
        <v>77353060.75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81062678.150000006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690028.66</v>
      </c>
      <c r="G31" s="9"/>
    </row>
    <row r="32" spans="1:11" x14ac:dyDescent="0.25">
      <c r="A32" s="6" t="s">
        <v>14</v>
      </c>
      <c r="F32" s="22">
        <f>SUM(F31)</f>
        <v>690028.66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690028.66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80372649.49000001</v>
      </c>
      <c r="G39" s="25"/>
    </row>
    <row r="40" spans="1:7" ht="15.75" thickBot="1" x14ac:dyDescent="0.3">
      <c r="A40" s="6" t="s">
        <v>21</v>
      </c>
      <c r="F40" s="26">
        <f>F34+F39</f>
        <v>81062678.150000006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25</v>
      </c>
      <c r="B46" s="10"/>
      <c r="C46" s="10"/>
      <c r="D46" s="10"/>
      <c r="E46" s="10"/>
      <c r="F46" s="10"/>
      <c r="G46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0.95" right="0.7" top="0.75" bottom="0.75" header="0.3" footer="0.3"/>
  <pageSetup scale="9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L46"/>
  <sheetViews>
    <sheetView topLeftCell="A9" workbookViewId="0">
      <selection activeCell="A9"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34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243006.35</v>
      </c>
      <c r="G16" s="12"/>
    </row>
    <row r="17" spans="1:11" x14ac:dyDescent="0.25">
      <c r="A17" s="2" t="s">
        <v>3</v>
      </c>
      <c r="F17" s="13">
        <v>3247204.8</v>
      </c>
      <c r="G17" s="13"/>
    </row>
    <row r="18" spans="1:11" x14ac:dyDescent="0.25">
      <c r="A18" s="6" t="s">
        <v>4</v>
      </c>
      <c r="F18" s="14">
        <f>SUM(F16:F17)</f>
        <v>3490211.15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28</v>
      </c>
      <c r="F21" s="16">
        <v>2349091.5099999998</v>
      </c>
      <c r="G21" s="16"/>
      <c r="K21" s="4"/>
    </row>
    <row r="22" spans="1:11" x14ac:dyDescent="0.25">
      <c r="A22" s="2" t="s">
        <v>29</v>
      </c>
      <c r="F22" s="16">
        <v>2621291.77</v>
      </c>
      <c r="G22" s="16"/>
      <c r="K22" s="4"/>
    </row>
    <row r="23" spans="1:11" x14ac:dyDescent="0.25">
      <c r="A23" s="2" t="s">
        <v>6</v>
      </c>
      <c r="F23" s="21">
        <v>68470181.849999994</v>
      </c>
      <c r="G23" s="21"/>
    </row>
    <row r="24" spans="1:11" x14ac:dyDescent="0.25">
      <c r="A24" s="6" t="s">
        <v>7</v>
      </c>
      <c r="F24" s="17">
        <f>F23+F21+F22</f>
        <v>73440565.129999995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76930776.280000001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973614.2</v>
      </c>
      <c r="G31" s="9"/>
    </row>
    <row r="32" spans="1:11" x14ac:dyDescent="0.25">
      <c r="A32" s="6" t="s">
        <v>14</v>
      </c>
      <c r="F32" s="22">
        <f>SUM(F31)</f>
        <v>973614.2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973614.2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75957162.079999998</v>
      </c>
      <c r="G39" s="25"/>
    </row>
    <row r="40" spans="1:7" ht="15.75" thickBot="1" x14ac:dyDescent="0.3">
      <c r="A40" s="6" t="s">
        <v>21</v>
      </c>
      <c r="F40" s="26">
        <f>F34+F39</f>
        <v>76930776.280000001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25</v>
      </c>
      <c r="B46" s="10"/>
      <c r="C46" s="10"/>
      <c r="D46" s="10"/>
      <c r="E46" s="10"/>
      <c r="F46" s="10"/>
      <c r="G46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3:G23"/>
    <mergeCell ref="F21:G21"/>
    <mergeCell ref="F22:G22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1.2" right="0.7" top="0.75" bottom="0.75" header="0.3" footer="0.3"/>
  <pageSetup scale="9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8:L46"/>
  <sheetViews>
    <sheetView topLeftCell="A10"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35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195622.15</v>
      </c>
      <c r="G16" s="12"/>
    </row>
    <row r="17" spans="1:11" x14ac:dyDescent="0.25">
      <c r="A17" s="2" t="s">
        <v>3</v>
      </c>
      <c r="F17" s="13">
        <v>2782428.53</v>
      </c>
      <c r="G17" s="13"/>
    </row>
    <row r="18" spans="1:11" x14ac:dyDescent="0.25">
      <c r="A18" s="6" t="s">
        <v>4</v>
      </c>
      <c r="F18" s="14">
        <f>SUM(F16:F17)</f>
        <v>2978050.6799999997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28</v>
      </c>
      <c r="F21" s="16">
        <v>1980592.2</v>
      </c>
      <c r="G21" s="16"/>
      <c r="K21" s="4"/>
    </row>
    <row r="22" spans="1:11" x14ac:dyDescent="0.25">
      <c r="A22" s="2" t="s">
        <v>29</v>
      </c>
      <c r="F22" s="16">
        <v>2273684.5099999998</v>
      </c>
      <c r="G22" s="16"/>
      <c r="K22" s="4"/>
    </row>
    <row r="23" spans="1:11" x14ac:dyDescent="0.25">
      <c r="A23" s="2" t="s">
        <v>6</v>
      </c>
      <c r="F23" s="21">
        <v>66869848.310000002</v>
      </c>
      <c r="G23" s="21"/>
    </row>
    <row r="24" spans="1:11" x14ac:dyDescent="0.25">
      <c r="A24" s="6" t="s">
        <v>7</v>
      </c>
      <c r="F24" s="17">
        <f>F23+F21+F22</f>
        <v>71124125.020000011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74102175.700000018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1131382.42</v>
      </c>
      <c r="G31" s="9"/>
    </row>
    <row r="32" spans="1:11" x14ac:dyDescent="0.25">
      <c r="A32" s="6" t="s">
        <v>14</v>
      </c>
      <c r="F32" s="22">
        <f>SUM(F31)</f>
        <v>1131382.42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1131382.42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72970793.280000016</v>
      </c>
      <c r="G39" s="25"/>
    </row>
    <row r="40" spans="1:7" ht="15.75" thickBot="1" x14ac:dyDescent="0.3">
      <c r="A40" s="6" t="s">
        <v>21</v>
      </c>
      <c r="F40" s="26">
        <f>F34+F39</f>
        <v>74102175.700000018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25</v>
      </c>
      <c r="B46" s="10"/>
      <c r="C46" s="10"/>
      <c r="D46" s="10"/>
      <c r="E46" s="10"/>
      <c r="F46" s="10"/>
      <c r="G46" s="10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1.2" right="0.7" top="0.75" bottom="0.75" header="0.3" footer="0.3"/>
  <pageSetup scale="9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8:L46"/>
  <sheetViews>
    <sheetView topLeftCell="A4"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36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195622.15</v>
      </c>
      <c r="G16" s="12"/>
    </row>
    <row r="17" spans="1:11" x14ac:dyDescent="0.25">
      <c r="A17" s="2" t="s">
        <v>3</v>
      </c>
      <c r="F17" s="13">
        <v>3340026.99</v>
      </c>
      <c r="G17" s="13"/>
    </row>
    <row r="18" spans="1:11" x14ac:dyDescent="0.25">
      <c r="A18" s="6" t="s">
        <v>4</v>
      </c>
      <c r="F18" s="14">
        <f>SUM(F16:F17)</f>
        <v>3535649.14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28</v>
      </c>
      <c r="F21" s="16">
        <v>1614944.28</v>
      </c>
      <c r="G21" s="16"/>
      <c r="K21" s="4"/>
    </row>
    <row r="22" spans="1:11" x14ac:dyDescent="0.25">
      <c r="A22" s="2" t="s">
        <v>29</v>
      </c>
      <c r="F22" s="16">
        <v>1926077.26</v>
      </c>
      <c r="G22" s="16"/>
      <c r="K22" s="4"/>
    </row>
    <row r="23" spans="1:11" x14ac:dyDescent="0.25">
      <c r="A23" s="2" t="s">
        <v>6</v>
      </c>
      <c r="F23" s="21">
        <v>66738866.75</v>
      </c>
      <c r="G23" s="21"/>
    </row>
    <row r="24" spans="1:11" x14ac:dyDescent="0.25">
      <c r="A24" s="6" t="s">
        <v>7</v>
      </c>
      <c r="F24" s="17">
        <f>F23+F21+F22</f>
        <v>70279888.290000007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73815537.430000007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416427.1</v>
      </c>
      <c r="G31" s="9"/>
    </row>
    <row r="32" spans="1:11" x14ac:dyDescent="0.25">
      <c r="A32" s="6" t="s">
        <v>14</v>
      </c>
      <c r="F32" s="22">
        <f>SUM(F31)</f>
        <v>416427.1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416427.1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73399110.330000013</v>
      </c>
      <c r="G39" s="25"/>
    </row>
    <row r="40" spans="1:7" ht="15.75" thickBot="1" x14ac:dyDescent="0.3">
      <c r="A40" s="6" t="s">
        <v>21</v>
      </c>
      <c r="F40" s="26">
        <f>F34+F39</f>
        <v>73815537.430000007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26</v>
      </c>
      <c r="B46" s="10"/>
      <c r="C46" s="10"/>
      <c r="D46" s="10"/>
      <c r="E46" s="10"/>
      <c r="F46" s="10"/>
      <c r="G46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0.82677165354330717" right="0.23622047244094491" top="0.74803149606299213" bottom="0.74803149606299213" header="0.31496062992125984" footer="0.31496062992125984"/>
  <pageSetup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8:L46"/>
  <sheetViews>
    <sheetView tabSelected="1" topLeftCell="A7" workbookViewId="0">
      <selection sqref="A1:H4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37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149643.41</v>
      </c>
      <c r="G16" s="12"/>
    </row>
    <row r="17" spans="1:11" x14ac:dyDescent="0.25">
      <c r="A17" s="2" t="s">
        <v>3</v>
      </c>
      <c r="F17" s="13">
        <v>4165931.49</v>
      </c>
      <c r="G17" s="13"/>
    </row>
    <row r="18" spans="1:11" x14ac:dyDescent="0.25">
      <c r="A18" s="6" t="s">
        <v>4</v>
      </c>
      <c r="F18" s="14">
        <f>SUM(F16:F17)</f>
        <v>4315574.9000000004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28</v>
      </c>
      <c r="F21" s="16">
        <v>1261091.46</v>
      </c>
      <c r="G21" s="16"/>
      <c r="K21" s="4"/>
    </row>
    <row r="22" spans="1:11" x14ac:dyDescent="0.25">
      <c r="A22" s="2" t="s">
        <v>29</v>
      </c>
      <c r="F22" s="16">
        <v>1650395.58</v>
      </c>
      <c r="G22" s="16"/>
      <c r="K22" s="4"/>
    </row>
    <row r="23" spans="1:11" x14ac:dyDescent="0.25">
      <c r="A23" s="2" t="s">
        <v>6</v>
      </c>
      <c r="F23" s="21">
        <v>65290701.829999998</v>
      </c>
      <c r="G23" s="21"/>
    </row>
    <row r="24" spans="1:11" x14ac:dyDescent="0.25">
      <c r="A24" s="6" t="s">
        <v>7</v>
      </c>
      <c r="F24" s="17">
        <f>F23+F21+F22</f>
        <v>68202188.870000005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72517763.770000011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912000</v>
      </c>
      <c r="G31" s="9"/>
    </row>
    <row r="32" spans="1:11" x14ac:dyDescent="0.25">
      <c r="A32" s="6" t="s">
        <v>14</v>
      </c>
      <c r="F32" s="22">
        <f>SUM(F31)</f>
        <v>912000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912000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71605763.770000011</v>
      </c>
      <c r="G39" s="25"/>
    </row>
    <row r="40" spans="1:7" ht="15.75" thickBot="1" x14ac:dyDescent="0.3">
      <c r="A40" s="6" t="s">
        <v>21</v>
      </c>
      <c r="F40" s="26">
        <f>F34+F39</f>
        <v>72517763.770000011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26</v>
      </c>
      <c r="B46" s="10"/>
      <c r="C46" s="10"/>
      <c r="D46" s="10"/>
      <c r="E46" s="10"/>
      <c r="F46" s="10"/>
      <c r="G46" s="10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98425196850393704" right="0.98425196850393704" top="0.98425196850393704" bottom="0.98425196850393704" header="0.51181102362204722" footer="0.51181102362204722"/>
  <pageSetup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ENERO 2023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Dioralis Felix</dc:creator>
  <cp:lastModifiedBy>Ixshel Elora Nova Portes</cp:lastModifiedBy>
  <cp:lastPrinted>2023-10-06T15:08:46Z</cp:lastPrinted>
  <dcterms:created xsi:type="dcterms:W3CDTF">2021-06-07T12:30:48Z</dcterms:created>
  <dcterms:modified xsi:type="dcterms:W3CDTF">2023-10-10T13:01:10Z</dcterms:modified>
</cp:coreProperties>
</file>